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5039\Downloads\Q3\S71\"/>
    </mc:Choice>
  </mc:AlternateContent>
  <xr:revisionPtr revIDLastSave="0" documentId="8_{30D39A93-0EFE-42C7-B29E-A02E7A3DEB7F}" xr6:coauthVersionLast="47" xr6:coauthVersionMax="47" xr10:uidLastSave="{00000000-0000-0000-0000-000000000000}"/>
  <workbookProtection workbookAlgorithmName="SHA-512" workbookHashValue="pmAAjAi8AeS5MoBb1eomcSd9RmVNO+UcPJ+pFn1Dk6e4Tb8qIRdLGBj3bpw6M1QdLnSIudJH9rQHWNAd0XazRQ==" workbookSaltValue="EsReNNDu7GDtM0xeOe2GOg==" workbookSpinCount="100000" lockStructure="1"/>
  <bookViews>
    <workbookView xWindow="-110" yWindow="-110" windowWidth="19420" windowHeight="11500" xr2:uid="{00000000-000D-0000-FFFF-FFFF00000000}"/>
  </bookViews>
  <sheets>
    <sheet name="CPT" sheetId="1" r:id="rId1"/>
    <sheet name="DC1" sheetId="2" r:id="rId2"/>
    <sheet name="DC2" sheetId="3" r:id="rId3"/>
    <sheet name="DC3" sheetId="4" r:id="rId4"/>
    <sheet name="DC4" sheetId="5" r:id="rId5"/>
    <sheet name="DC5" sheetId="6" r:id="rId6"/>
    <sheet name="WC011" sheetId="7" r:id="rId7"/>
    <sheet name="WC012" sheetId="8" r:id="rId8"/>
    <sheet name="WC013" sheetId="9" r:id="rId9"/>
    <sheet name="WC014" sheetId="10" r:id="rId10"/>
    <sheet name="WC015" sheetId="11" r:id="rId11"/>
    <sheet name="WC022" sheetId="12" r:id="rId12"/>
    <sheet name="WC023" sheetId="13" r:id="rId13"/>
    <sheet name="WC024" sheetId="14" r:id="rId14"/>
    <sheet name="WC025" sheetId="15" r:id="rId15"/>
    <sheet name="WC026" sheetId="16" r:id="rId16"/>
    <sheet name="WC031" sheetId="17" r:id="rId17"/>
    <sheet name="WC032" sheetId="18" r:id="rId18"/>
    <sheet name="WC033" sheetId="19" r:id="rId19"/>
    <sheet name="WC034" sheetId="20" r:id="rId20"/>
    <sheet name="WC041" sheetId="21" r:id="rId21"/>
    <sheet name="WC042" sheetId="22" r:id="rId22"/>
    <sheet name="WC043" sheetId="23" r:id="rId23"/>
    <sheet name="WC044" sheetId="24" r:id="rId24"/>
    <sheet name="WC045" sheetId="25" r:id="rId25"/>
    <sheet name="WC047" sheetId="26" r:id="rId26"/>
    <sheet name="WC048" sheetId="27" r:id="rId27"/>
    <sheet name="WC051" sheetId="28" r:id="rId28"/>
    <sheet name="WC052" sheetId="29" r:id="rId29"/>
    <sheet name="WC053" sheetId="30" r:id="rId30"/>
  </sheets>
  <definedNames>
    <definedName name="_xlnm.Print_Area" localSheetId="0">CPT!$A$1:$X$78</definedName>
    <definedName name="_xlnm.Print_Area" localSheetId="1">'DC1'!$A$1:$X$78</definedName>
    <definedName name="_xlnm.Print_Area" localSheetId="2">'DC2'!$A$1:$X$78</definedName>
    <definedName name="_xlnm.Print_Area" localSheetId="3">'DC3'!$A$1:$X$78</definedName>
    <definedName name="_xlnm.Print_Area" localSheetId="4">'DC4'!$A$1:$X$78</definedName>
    <definedName name="_xlnm.Print_Area" localSheetId="5">'DC5'!$A$1:$X$78</definedName>
    <definedName name="_xlnm.Print_Area" localSheetId="6">'WC011'!$A$1:$X$78</definedName>
    <definedName name="_xlnm.Print_Area" localSheetId="7">'WC012'!$A$1:$X$78</definedName>
    <definedName name="_xlnm.Print_Area" localSheetId="8">'WC013'!$A$1:$X$78</definedName>
    <definedName name="_xlnm.Print_Area" localSheetId="9">'WC014'!$A$1:$X$78</definedName>
    <definedName name="_xlnm.Print_Area" localSheetId="10">'WC015'!$A$1:$X$78</definedName>
    <definedName name="_xlnm.Print_Area" localSheetId="11">'WC022'!$A$1:$X$78</definedName>
    <definedName name="_xlnm.Print_Area" localSheetId="12">'WC023'!$A$1:$X$78</definedName>
    <definedName name="_xlnm.Print_Area" localSheetId="13">'WC024'!$A$1:$X$78</definedName>
    <definedName name="_xlnm.Print_Area" localSheetId="14">'WC025'!$A$1:$X$78</definedName>
    <definedName name="_xlnm.Print_Area" localSheetId="15">'WC026'!$A$1:$X$78</definedName>
    <definedName name="_xlnm.Print_Area" localSheetId="16">'WC031'!$A$1:$X$78</definedName>
    <definedName name="_xlnm.Print_Area" localSheetId="17">'WC032'!$A$1:$X$78</definedName>
    <definedName name="_xlnm.Print_Area" localSheetId="18">'WC033'!$A$1:$X$78</definedName>
    <definedName name="_xlnm.Print_Area" localSheetId="19">'WC034'!$A$1:$X$78</definedName>
    <definedName name="_xlnm.Print_Area" localSheetId="20">'WC041'!$A$1:$X$78</definedName>
    <definedName name="_xlnm.Print_Area" localSheetId="21">'WC042'!$A$1:$X$78</definedName>
    <definedName name="_xlnm.Print_Area" localSheetId="22">'WC043'!$A$1:$X$78</definedName>
    <definedName name="_xlnm.Print_Area" localSheetId="23">'WC044'!$A$1:$X$78</definedName>
    <definedName name="_xlnm.Print_Area" localSheetId="24">'WC045'!$A$1:$X$78</definedName>
    <definedName name="_xlnm.Print_Area" localSheetId="25">'WC047'!$A$1:$X$78</definedName>
    <definedName name="_xlnm.Print_Area" localSheetId="26">'WC048'!$A$1:$X$78</definedName>
    <definedName name="_xlnm.Print_Area" localSheetId="27">'WC051'!$A$1:$X$78</definedName>
    <definedName name="_xlnm.Print_Area" localSheetId="28">'WC052'!$A$1:$X$78</definedName>
    <definedName name="_xlnm.Print_Area" localSheetId="29">'WC053'!$A$1:$X$78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2" i="2" l="1"/>
  <c r="V62" i="2"/>
  <c r="W62" i="3"/>
  <c r="V62" i="3"/>
  <c r="W62" i="4"/>
  <c r="V62" i="4"/>
  <c r="W62" i="5"/>
  <c r="V62" i="5"/>
  <c r="W62" i="6"/>
  <c r="V62" i="6"/>
  <c r="W62" i="7"/>
  <c r="V62" i="7"/>
  <c r="W62" i="8"/>
  <c r="V62" i="8"/>
  <c r="W62" i="9"/>
  <c r="V62" i="9"/>
  <c r="W62" i="10"/>
  <c r="V62" i="10"/>
  <c r="W62" i="11"/>
  <c r="V62" i="11"/>
  <c r="W62" i="12"/>
  <c r="V62" i="12"/>
  <c r="W62" i="13"/>
  <c r="V62" i="13"/>
  <c r="W62" i="14"/>
  <c r="V62" i="14"/>
  <c r="W62" i="15"/>
  <c r="V62" i="15"/>
  <c r="W62" i="16"/>
  <c r="V62" i="16"/>
  <c r="W62" i="17"/>
  <c r="V62" i="17"/>
  <c r="W62" i="18"/>
  <c r="V62" i="18"/>
  <c r="W62" i="19"/>
  <c r="V62" i="19"/>
  <c r="W62" i="20"/>
  <c r="V62" i="20"/>
  <c r="W62" i="21"/>
  <c r="V62" i="21"/>
  <c r="W62" i="22"/>
  <c r="V62" i="22"/>
  <c r="W62" i="23"/>
  <c r="V62" i="23"/>
  <c r="W62" i="24"/>
  <c r="V62" i="24"/>
  <c r="W62" i="25"/>
  <c r="V62" i="25"/>
  <c r="W62" i="26"/>
  <c r="V62" i="26"/>
  <c r="W62" i="27"/>
  <c r="V62" i="27"/>
  <c r="W62" i="28"/>
  <c r="V62" i="28"/>
  <c r="W62" i="29"/>
  <c r="V62" i="29"/>
  <c r="W62" i="30"/>
  <c r="V62" i="30"/>
  <c r="W62" i="1"/>
  <c r="V62" i="1"/>
  <c r="O62" i="2"/>
  <c r="N62" i="2"/>
  <c r="M62" i="2"/>
  <c r="L62" i="2"/>
  <c r="K62" i="2"/>
  <c r="S62" i="2" s="1"/>
  <c r="J62" i="2"/>
  <c r="R62" i="2" s="1"/>
  <c r="I62" i="2"/>
  <c r="H62" i="2"/>
  <c r="G62" i="2"/>
  <c r="F62" i="2"/>
  <c r="D62" i="2"/>
  <c r="C62" i="2"/>
  <c r="B62" i="2"/>
  <c r="O62" i="3"/>
  <c r="N62" i="3"/>
  <c r="M62" i="3"/>
  <c r="L62" i="3"/>
  <c r="K62" i="3"/>
  <c r="S62" i="3" s="1"/>
  <c r="J62" i="3"/>
  <c r="R62" i="3" s="1"/>
  <c r="I62" i="3"/>
  <c r="H62" i="3"/>
  <c r="G62" i="3"/>
  <c r="F62" i="3"/>
  <c r="D62" i="3"/>
  <c r="C62" i="3"/>
  <c r="B62" i="3"/>
  <c r="O62" i="4"/>
  <c r="N62" i="4"/>
  <c r="M62" i="4"/>
  <c r="L62" i="4"/>
  <c r="K62" i="4"/>
  <c r="J62" i="4"/>
  <c r="R62" i="4" s="1"/>
  <c r="I62" i="4"/>
  <c r="H62" i="4"/>
  <c r="G62" i="4"/>
  <c r="F62" i="4"/>
  <c r="D62" i="4"/>
  <c r="C62" i="4"/>
  <c r="B62" i="4"/>
  <c r="O62" i="5"/>
  <c r="N62" i="5"/>
  <c r="M62" i="5"/>
  <c r="L62" i="5"/>
  <c r="K62" i="5"/>
  <c r="S62" i="5" s="1"/>
  <c r="J62" i="5"/>
  <c r="R62" i="5" s="1"/>
  <c r="I62" i="5"/>
  <c r="H62" i="5"/>
  <c r="G62" i="5"/>
  <c r="F62" i="5"/>
  <c r="D62" i="5"/>
  <c r="C62" i="5"/>
  <c r="B62" i="5"/>
  <c r="O62" i="6"/>
  <c r="N62" i="6"/>
  <c r="M62" i="6"/>
  <c r="L62" i="6"/>
  <c r="K62" i="6"/>
  <c r="J62" i="6"/>
  <c r="I62" i="6"/>
  <c r="H62" i="6"/>
  <c r="G62" i="6"/>
  <c r="F62" i="6"/>
  <c r="D62" i="6"/>
  <c r="C62" i="6"/>
  <c r="B62" i="6"/>
  <c r="O62" i="7"/>
  <c r="N62" i="7"/>
  <c r="M62" i="7"/>
  <c r="L62" i="7"/>
  <c r="K62" i="7"/>
  <c r="S62" i="7" s="1"/>
  <c r="J62" i="7"/>
  <c r="R62" i="7" s="1"/>
  <c r="I62" i="7"/>
  <c r="H62" i="7"/>
  <c r="G62" i="7"/>
  <c r="F62" i="7"/>
  <c r="D62" i="7"/>
  <c r="C62" i="7"/>
  <c r="B62" i="7"/>
  <c r="O62" i="8"/>
  <c r="N62" i="8"/>
  <c r="M62" i="8"/>
  <c r="L62" i="8"/>
  <c r="K62" i="8"/>
  <c r="S62" i="8" s="1"/>
  <c r="J62" i="8"/>
  <c r="R62" i="8" s="1"/>
  <c r="I62" i="8"/>
  <c r="H62" i="8"/>
  <c r="G62" i="8"/>
  <c r="F62" i="8"/>
  <c r="D62" i="8"/>
  <c r="C62" i="8"/>
  <c r="B62" i="8"/>
  <c r="O62" i="9"/>
  <c r="N62" i="9"/>
  <c r="M62" i="9"/>
  <c r="L62" i="9"/>
  <c r="K62" i="9"/>
  <c r="J62" i="9"/>
  <c r="I62" i="9"/>
  <c r="H62" i="9"/>
  <c r="G62" i="9"/>
  <c r="F62" i="9"/>
  <c r="D62" i="9"/>
  <c r="C62" i="9"/>
  <c r="B62" i="9"/>
  <c r="O62" i="10"/>
  <c r="N62" i="10"/>
  <c r="M62" i="10"/>
  <c r="L62" i="10"/>
  <c r="K62" i="10"/>
  <c r="S62" i="10" s="1"/>
  <c r="J62" i="10"/>
  <c r="R62" i="10" s="1"/>
  <c r="I62" i="10"/>
  <c r="H62" i="10"/>
  <c r="G62" i="10"/>
  <c r="F62" i="10"/>
  <c r="D62" i="10"/>
  <c r="C62" i="10"/>
  <c r="B62" i="10"/>
  <c r="O62" i="11"/>
  <c r="N62" i="11"/>
  <c r="M62" i="11"/>
  <c r="L62" i="11"/>
  <c r="K62" i="11"/>
  <c r="J62" i="11"/>
  <c r="I62" i="11"/>
  <c r="H62" i="11"/>
  <c r="G62" i="11"/>
  <c r="F62" i="11"/>
  <c r="D62" i="11"/>
  <c r="C62" i="11"/>
  <c r="B62" i="11"/>
  <c r="O62" i="12"/>
  <c r="N62" i="12"/>
  <c r="M62" i="12"/>
  <c r="L62" i="12"/>
  <c r="K62" i="12"/>
  <c r="S62" i="12" s="1"/>
  <c r="J62" i="12"/>
  <c r="R62" i="12" s="1"/>
  <c r="I62" i="12"/>
  <c r="H62" i="12"/>
  <c r="G62" i="12"/>
  <c r="F62" i="12"/>
  <c r="D62" i="12"/>
  <c r="C62" i="12"/>
  <c r="B62" i="12"/>
  <c r="O62" i="13"/>
  <c r="N62" i="13"/>
  <c r="M62" i="13"/>
  <c r="L62" i="13"/>
  <c r="K62" i="13"/>
  <c r="J62" i="13"/>
  <c r="I62" i="13"/>
  <c r="H62" i="13"/>
  <c r="G62" i="13"/>
  <c r="F62" i="13"/>
  <c r="D62" i="13"/>
  <c r="C62" i="13"/>
  <c r="B62" i="13"/>
  <c r="O62" i="14"/>
  <c r="N62" i="14"/>
  <c r="M62" i="14"/>
  <c r="L62" i="14"/>
  <c r="K62" i="14"/>
  <c r="S62" i="14" s="1"/>
  <c r="J62" i="14"/>
  <c r="I62" i="14"/>
  <c r="H62" i="14"/>
  <c r="G62" i="14"/>
  <c r="F62" i="14"/>
  <c r="D62" i="14"/>
  <c r="C62" i="14"/>
  <c r="B62" i="14"/>
  <c r="O62" i="15"/>
  <c r="N62" i="15"/>
  <c r="M62" i="15"/>
  <c r="L62" i="15"/>
  <c r="K62" i="15"/>
  <c r="S62" i="15" s="1"/>
  <c r="J62" i="15"/>
  <c r="I62" i="15"/>
  <c r="H62" i="15"/>
  <c r="G62" i="15"/>
  <c r="F62" i="15"/>
  <c r="D62" i="15"/>
  <c r="C62" i="15"/>
  <c r="B62" i="15"/>
  <c r="O62" i="16"/>
  <c r="N62" i="16"/>
  <c r="M62" i="16"/>
  <c r="L62" i="16"/>
  <c r="K62" i="16"/>
  <c r="J62" i="16"/>
  <c r="R62" i="16" s="1"/>
  <c r="I62" i="16"/>
  <c r="H62" i="16"/>
  <c r="G62" i="16"/>
  <c r="F62" i="16"/>
  <c r="D62" i="16"/>
  <c r="C62" i="16"/>
  <c r="B62" i="16"/>
  <c r="O62" i="17"/>
  <c r="N62" i="17"/>
  <c r="M62" i="17"/>
  <c r="L62" i="17"/>
  <c r="K62" i="17"/>
  <c r="S62" i="17" s="1"/>
  <c r="J62" i="17"/>
  <c r="R62" i="17" s="1"/>
  <c r="I62" i="17"/>
  <c r="H62" i="17"/>
  <c r="G62" i="17"/>
  <c r="F62" i="17"/>
  <c r="D62" i="17"/>
  <c r="C62" i="17"/>
  <c r="B62" i="17"/>
  <c r="O62" i="18"/>
  <c r="N62" i="18"/>
  <c r="M62" i="18"/>
  <c r="L62" i="18"/>
  <c r="K62" i="18"/>
  <c r="J62" i="18"/>
  <c r="I62" i="18"/>
  <c r="H62" i="18"/>
  <c r="G62" i="18"/>
  <c r="F62" i="18"/>
  <c r="D62" i="18"/>
  <c r="C62" i="18"/>
  <c r="B62" i="18"/>
  <c r="O62" i="19"/>
  <c r="N62" i="19"/>
  <c r="M62" i="19"/>
  <c r="L62" i="19"/>
  <c r="K62" i="19"/>
  <c r="S62" i="19" s="1"/>
  <c r="J62" i="19"/>
  <c r="I62" i="19"/>
  <c r="H62" i="19"/>
  <c r="G62" i="19"/>
  <c r="F62" i="19"/>
  <c r="D62" i="19"/>
  <c r="C62" i="19"/>
  <c r="B62" i="19"/>
  <c r="O62" i="20"/>
  <c r="N62" i="20"/>
  <c r="M62" i="20"/>
  <c r="L62" i="20"/>
  <c r="K62" i="20"/>
  <c r="S62" i="20" s="1"/>
  <c r="J62" i="20"/>
  <c r="R62" i="20" s="1"/>
  <c r="I62" i="20"/>
  <c r="H62" i="20"/>
  <c r="G62" i="20"/>
  <c r="F62" i="20"/>
  <c r="D62" i="20"/>
  <c r="C62" i="20"/>
  <c r="B62" i="20"/>
  <c r="O62" i="21"/>
  <c r="N62" i="21"/>
  <c r="M62" i="21"/>
  <c r="L62" i="21"/>
  <c r="K62" i="21"/>
  <c r="S62" i="21" s="1"/>
  <c r="J62" i="21"/>
  <c r="I62" i="21"/>
  <c r="H62" i="21"/>
  <c r="G62" i="21"/>
  <c r="F62" i="21"/>
  <c r="D62" i="21"/>
  <c r="C62" i="21"/>
  <c r="B62" i="21"/>
  <c r="O62" i="22"/>
  <c r="N62" i="22"/>
  <c r="M62" i="22"/>
  <c r="L62" i="22"/>
  <c r="K62" i="22"/>
  <c r="S62" i="22" s="1"/>
  <c r="J62" i="22"/>
  <c r="R62" i="22" s="1"/>
  <c r="I62" i="22"/>
  <c r="H62" i="22"/>
  <c r="G62" i="22"/>
  <c r="F62" i="22"/>
  <c r="D62" i="22"/>
  <c r="C62" i="22"/>
  <c r="B62" i="22"/>
  <c r="O62" i="23"/>
  <c r="N62" i="23"/>
  <c r="M62" i="23"/>
  <c r="L62" i="23"/>
  <c r="K62" i="23"/>
  <c r="S62" i="23" s="1"/>
  <c r="J62" i="23"/>
  <c r="R62" i="23" s="1"/>
  <c r="I62" i="23"/>
  <c r="H62" i="23"/>
  <c r="G62" i="23"/>
  <c r="F62" i="23"/>
  <c r="D62" i="23"/>
  <c r="C62" i="23"/>
  <c r="B62" i="23"/>
  <c r="O62" i="24"/>
  <c r="N62" i="24"/>
  <c r="M62" i="24"/>
  <c r="L62" i="24"/>
  <c r="K62" i="24"/>
  <c r="S62" i="24" s="1"/>
  <c r="J62" i="24"/>
  <c r="R62" i="24" s="1"/>
  <c r="I62" i="24"/>
  <c r="H62" i="24"/>
  <c r="G62" i="24"/>
  <c r="F62" i="24"/>
  <c r="D62" i="24"/>
  <c r="C62" i="24"/>
  <c r="B62" i="24"/>
  <c r="O62" i="25"/>
  <c r="N62" i="25"/>
  <c r="M62" i="25"/>
  <c r="L62" i="25"/>
  <c r="K62" i="25"/>
  <c r="S62" i="25" s="1"/>
  <c r="J62" i="25"/>
  <c r="R62" i="25" s="1"/>
  <c r="I62" i="25"/>
  <c r="H62" i="25"/>
  <c r="G62" i="25"/>
  <c r="F62" i="25"/>
  <c r="D62" i="25"/>
  <c r="C62" i="25"/>
  <c r="B62" i="25"/>
  <c r="O62" i="26"/>
  <c r="N62" i="26"/>
  <c r="M62" i="26"/>
  <c r="L62" i="26"/>
  <c r="K62" i="26"/>
  <c r="J62" i="26"/>
  <c r="I62" i="26"/>
  <c r="H62" i="26"/>
  <c r="G62" i="26"/>
  <c r="F62" i="26"/>
  <c r="D62" i="26"/>
  <c r="C62" i="26"/>
  <c r="B62" i="26"/>
  <c r="O62" i="27"/>
  <c r="N62" i="27"/>
  <c r="M62" i="27"/>
  <c r="L62" i="27"/>
  <c r="K62" i="27"/>
  <c r="S62" i="27" s="1"/>
  <c r="J62" i="27"/>
  <c r="R62" i="27" s="1"/>
  <c r="I62" i="27"/>
  <c r="H62" i="27"/>
  <c r="G62" i="27"/>
  <c r="F62" i="27"/>
  <c r="D62" i="27"/>
  <c r="C62" i="27"/>
  <c r="B62" i="27"/>
  <c r="O62" i="28"/>
  <c r="N62" i="28"/>
  <c r="M62" i="28"/>
  <c r="L62" i="28"/>
  <c r="K62" i="28"/>
  <c r="S62" i="28" s="1"/>
  <c r="J62" i="28"/>
  <c r="R62" i="28" s="1"/>
  <c r="I62" i="28"/>
  <c r="H62" i="28"/>
  <c r="G62" i="28"/>
  <c r="F62" i="28"/>
  <c r="D62" i="28"/>
  <c r="C62" i="28"/>
  <c r="B62" i="28"/>
  <c r="O62" i="29"/>
  <c r="N62" i="29"/>
  <c r="M62" i="29"/>
  <c r="L62" i="29"/>
  <c r="K62" i="29"/>
  <c r="S62" i="29" s="1"/>
  <c r="J62" i="29"/>
  <c r="R62" i="29" s="1"/>
  <c r="I62" i="29"/>
  <c r="H62" i="29"/>
  <c r="G62" i="29"/>
  <c r="F62" i="29"/>
  <c r="D62" i="29"/>
  <c r="C62" i="29"/>
  <c r="B62" i="29"/>
  <c r="O62" i="30"/>
  <c r="N62" i="30"/>
  <c r="M62" i="30"/>
  <c r="L62" i="30"/>
  <c r="K62" i="30"/>
  <c r="S62" i="30" s="1"/>
  <c r="J62" i="30"/>
  <c r="R62" i="30" s="1"/>
  <c r="I62" i="30"/>
  <c r="H62" i="30"/>
  <c r="G62" i="30"/>
  <c r="F62" i="30"/>
  <c r="D62" i="30"/>
  <c r="C62" i="30"/>
  <c r="B62" i="30"/>
  <c r="O62" i="1"/>
  <c r="N62" i="1"/>
  <c r="M62" i="1"/>
  <c r="S62" i="1" s="1"/>
  <c r="L62" i="1"/>
  <c r="K62" i="1"/>
  <c r="J62" i="1"/>
  <c r="I62" i="1"/>
  <c r="H62" i="1"/>
  <c r="G62" i="1"/>
  <c r="F62" i="1"/>
  <c r="D62" i="1"/>
  <c r="C62" i="1"/>
  <c r="B62" i="1"/>
  <c r="W56" i="2"/>
  <c r="V56" i="2"/>
  <c r="W56" i="3"/>
  <c r="V56" i="3"/>
  <c r="V43" i="3" s="1"/>
  <c r="W56" i="4"/>
  <c r="W43" i="4" s="1"/>
  <c r="V56" i="4"/>
  <c r="V43" i="4" s="1"/>
  <c r="W56" i="5"/>
  <c r="V56" i="5"/>
  <c r="W56" i="6"/>
  <c r="V56" i="6"/>
  <c r="W56" i="7"/>
  <c r="V56" i="7"/>
  <c r="W56" i="8"/>
  <c r="V56" i="8"/>
  <c r="W56" i="9"/>
  <c r="V56" i="9"/>
  <c r="W56" i="10"/>
  <c r="V56" i="10"/>
  <c r="W56" i="11"/>
  <c r="V56" i="11"/>
  <c r="W56" i="12"/>
  <c r="V56" i="12"/>
  <c r="W56" i="13"/>
  <c r="W43" i="13" s="1"/>
  <c r="V56" i="13"/>
  <c r="W56" i="14"/>
  <c r="V56" i="14"/>
  <c r="W56" i="15"/>
  <c r="W43" i="15" s="1"/>
  <c r="V56" i="15"/>
  <c r="W56" i="16"/>
  <c r="W43" i="16" s="1"/>
  <c r="V56" i="16"/>
  <c r="W56" i="17"/>
  <c r="V56" i="17"/>
  <c r="W56" i="18"/>
  <c r="W43" i="18" s="1"/>
  <c r="V56" i="18"/>
  <c r="W56" i="19"/>
  <c r="V56" i="19"/>
  <c r="W56" i="20"/>
  <c r="V56" i="20"/>
  <c r="W56" i="21"/>
  <c r="V56" i="21"/>
  <c r="W56" i="22"/>
  <c r="W43" i="22" s="1"/>
  <c r="V56" i="22"/>
  <c r="W56" i="23"/>
  <c r="V56" i="23"/>
  <c r="W56" i="24"/>
  <c r="V56" i="24"/>
  <c r="W56" i="25"/>
  <c r="W43" i="25" s="1"/>
  <c r="V56" i="25"/>
  <c r="W56" i="26"/>
  <c r="V56" i="26"/>
  <c r="W56" i="27"/>
  <c r="V56" i="27"/>
  <c r="W56" i="28"/>
  <c r="W43" i="28" s="1"/>
  <c r="V56" i="28"/>
  <c r="W56" i="29"/>
  <c r="W43" i="29" s="1"/>
  <c r="V56" i="29"/>
  <c r="W56" i="30"/>
  <c r="V56" i="30"/>
  <c r="W56" i="1"/>
  <c r="V56" i="1"/>
  <c r="O56" i="2"/>
  <c r="N56" i="2"/>
  <c r="M56" i="2"/>
  <c r="L56" i="2"/>
  <c r="K56" i="2"/>
  <c r="S56" i="2" s="1"/>
  <c r="J56" i="2"/>
  <c r="R56" i="2" s="1"/>
  <c r="I56" i="2"/>
  <c r="H56" i="2"/>
  <c r="G56" i="2"/>
  <c r="F56" i="2"/>
  <c r="D56" i="2"/>
  <c r="C56" i="2"/>
  <c r="C43" i="2" s="1"/>
  <c r="B56" i="2"/>
  <c r="B43" i="2" s="1"/>
  <c r="O56" i="3"/>
  <c r="N56" i="3"/>
  <c r="M56" i="3"/>
  <c r="M43" i="3" s="1"/>
  <c r="L56" i="3"/>
  <c r="L43" i="3" s="1"/>
  <c r="K56" i="3"/>
  <c r="S56" i="3" s="1"/>
  <c r="J56" i="3"/>
  <c r="I56" i="3"/>
  <c r="H56" i="3"/>
  <c r="G56" i="3"/>
  <c r="F56" i="3"/>
  <c r="D56" i="3"/>
  <c r="D43" i="3" s="1"/>
  <c r="C56" i="3"/>
  <c r="C43" i="3" s="1"/>
  <c r="B56" i="3"/>
  <c r="O56" i="4"/>
  <c r="N56" i="4"/>
  <c r="M56" i="4"/>
  <c r="L56" i="4"/>
  <c r="K56" i="4"/>
  <c r="S56" i="4" s="1"/>
  <c r="J56" i="4"/>
  <c r="R56" i="4" s="1"/>
  <c r="I56" i="4"/>
  <c r="H56" i="4"/>
  <c r="G56" i="4"/>
  <c r="G43" i="4" s="1"/>
  <c r="F56" i="4"/>
  <c r="D56" i="4"/>
  <c r="C56" i="4"/>
  <c r="C43" i="4" s="1"/>
  <c r="B56" i="4"/>
  <c r="B43" i="4" s="1"/>
  <c r="O56" i="5"/>
  <c r="N56" i="5"/>
  <c r="M56" i="5"/>
  <c r="L56" i="5"/>
  <c r="K56" i="5"/>
  <c r="J56" i="5"/>
  <c r="I56" i="5"/>
  <c r="H56" i="5"/>
  <c r="G56" i="5"/>
  <c r="F56" i="5"/>
  <c r="D56" i="5"/>
  <c r="C56" i="5"/>
  <c r="B56" i="5"/>
  <c r="O56" i="6"/>
  <c r="N56" i="6"/>
  <c r="M56" i="6"/>
  <c r="M43" i="6" s="1"/>
  <c r="L56" i="6"/>
  <c r="K56" i="6"/>
  <c r="K43" i="6" s="1"/>
  <c r="S43" i="6" s="1"/>
  <c r="J56" i="6"/>
  <c r="R56" i="6" s="1"/>
  <c r="I56" i="6"/>
  <c r="H56" i="6"/>
  <c r="G56" i="6"/>
  <c r="F56" i="6"/>
  <c r="D56" i="6"/>
  <c r="C56" i="6"/>
  <c r="B56" i="6"/>
  <c r="O56" i="7"/>
  <c r="N56" i="7"/>
  <c r="M56" i="7"/>
  <c r="L56" i="7"/>
  <c r="K56" i="7"/>
  <c r="S56" i="7" s="1"/>
  <c r="J56" i="7"/>
  <c r="R56" i="7" s="1"/>
  <c r="I56" i="7"/>
  <c r="H56" i="7"/>
  <c r="G56" i="7"/>
  <c r="F56" i="7"/>
  <c r="D56" i="7"/>
  <c r="D43" i="7" s="1"/>
  <c r="C56" i="7"/>
  <c r="C43" i="7" s="1"/>
  <c r="B56" i="7"/>
  <c r="B43" i="7" s="1"/>
  <c r="O56" i="8"/>
  <c r="O43" i="8" s="1"/>
  <c r="N56" i="8"/>
  <c r="M56" i="8"/>
  <c r="L56" i="8"/>
  <c r="K56" i="8"/>
  <c r="S56" i="8" s="1"/>
  <c r="J56" i="8"/>
  <c r="R56" i="8" s="1"/>
  <c r="I56" i="8"/>
  <c r="H56" i="8"/>
  <c r="G56" i="8"/>
  <c r="F56" i="8"/>
  <c r="F43" i="8" s="1"/>
  <c r="D56" i="8"/>
  <c r="D43" i="8" s="1"/>
  <c r="C56" i="8"/>
  <c r="B56" i="8"/>
  <c r="O56" i="9"/>
  <c r="N56" i="9"/>
  <c r="M56" i="9"/>
  <c r="L56" i="9"/>
  <c r="K56" i="9"/>
  <c r="S56" i="9" s="1"/>
  <c r="J56" i="9"/>
  <c r="R56" i="9" s="1"/>
  <c r="I56" i="9"/>
  <c r="H56" i="9"/>
  <c r="G56" i="9"/>
  <c r="F56" i="9"/>
  <c r="F43" i="9" s="1"/>
  <c r="D56" i="9"/>
  <c r="D43" i="9" s="1"/>
  <c r="C56" i="9"/>
  <c r="B56" i="9"/>
  <c r="O56" i="10"/>
  <c r="O43" i="10" s="1"/>
  <c r="N56" i="10"/>
  <c r="N43" i="10" s="1"/>
  <c r="M56" i="10"/>
  <c r="L56" i="10"/>
  <c r="K56" i="10"/>
  <c r="J56" i="10"/>
  <c r="I56" i="10"/>
  <c r="I43" i="10" s="1"/>
  <c r="H56" i="10"/>
  <c r="H43" i="10" s="1"/>
  <c r="G56" i="10"/>
  <c r="G43" i="10" s="1"/>
  <c r="F56" i="10"/>
  <c r="D56" i="10"/>
  <c r="C56" i="10"/>
  <c r="B56" i="10"/>
  <c r="O56" i="11"/>
  <c r="N56" i="11"/>
  <c r="M56" i="11"/>
  <c r="M43" i="11" s="1"/>
  <c r="L56" i="11"/>
  <c r="L43" i="11" s="1"/>
  <c r="K56" i="11"/>
  <c r="J56" i="11"/>
  <c r="R56" i="11" s="1"/>
  <c r="I56" i="11"/>
  <c r="H56" i="11"/>
  <c r="G56" i="11"/>
  <c r="F56" i="11"/>
  <c r="D56" i="11"/>
  <c r="D43" i="11" s="1"/>
  <c r="C56" i="11"/>
  <c r="B56" i="11"/>
  <c r="O56" i="12"/>
  <c r="N56" i="12"/>
  <c r="M56" i="12"/>
  <c r="L56" i="12"/>
  <c r="K56" i="12"/>
  <c r="J56" i="12"/>
  <c r="J43" i="12" s="1"/>
  <c r="R43" i="12" s="1"/>
  <c r="I56" i="12"/>
  <c r="I43" i="12" s="1"/>
  <c r="H56" i="12"/>
  <c r="H43" i="12" s="1"/>
  <c r="G56" i="12"/>
  <c r="G43" i="12" s="1"/>
  <c r="F56" i="12"/>
  <c r="D56" i="12"/>
  <c r="C56" i="12"/>
  <c r="B56" i="12"/>
  <c r="O56" i="13"/>
  <c r="O43" i="13" s="1"/>
  <c r="N56" i="13"/>
  <c r="M56" i="13"/>
  <c r="L56" i="13"/>
  <c r="K56" i="13"/>
  <c r="S56" i="13" s="1"/>
  <c r="J56" i="13"/>
  <c r="R56" i="13" s="1"/>
  <c r="I56" i="13"/>
  <c r="H56" i="13"/>
  <c r="G56" i="13"/>
  <c r="F56" i="13"/>
  <c r="D56" i="13"/>
  <c r="C56" i="13"/>
  <c r="B56" i="13"/>
  <c r="O56" i="14"/>
  <c r="N56" i="14"/>
  <c r="M56" i="14"/>
  <c r="L56" i="14"/>
  <c r="K56" i="14"/>
  <c r="S56" i="14" s="1"/>
  <c r="J56" i="14"/>
  <c r="R56" i="14" s="1"/>
  <c r="I56" i="14"/>
  <c r="I43" i="14" s="1"/>
  <c r="H56" i="14"/>
  <c r="H43" i="14" s="1"/>
  <c r="G56" i="14"/>
  <c r="F56" i="14"/>
  <c r="D56" i="14"/>
  <c r="C56" i="14"/>
  <c r="B56" i="14"/>
  <c r="O56" i="15"/>
  <c r="O43" i="15" s="1"/>
  <c r="N56" i="15"/>
  <c r="M56" i="15"/>
  <c r="L56" i="15"/>
  <c r="K56" i="15"/>
  <c r="J56" i="15"/>
  <c r="I56" i="15"/>
  <c r="H56" i="15"/>
  <c r="G56" i="15"/>
  <c r="G43" i="15" s="1"/>
  <c r="F56" i="15"/>
  <c r="D56" i="15"/>
  <c r="C56" i="15"/>
  <c r="B56" i="15"/>
  <c r="O56" i="16"/>
  <c r="N56" i="16"/>
  <c r="M56" i="16"/>
  <c r="L56" i="16"/>
  <c r="K56" i="16"/>
  <c r="S56" i="16" s="1"/>
  <c r="J56" i="16"/>
  <c r="R56" i="16" s="1"/>
  <c r="I56" i="16"/>
  <c r="H56" i="16"/>
  <c r="G56" i="16"/>
  <c r="G43" i="16" s="1"/>
  <c r="F56" i="16"/>
  <c r="D56" i="16"/>
  <c r="D43" i="16" s="1"/>
  <c r="C56" i="16"/>
  <c r="C43" i="16" s="1"/>
  <c r="B56" i="16"/>
  <c r="O56" i="17"/>
  <c r="N56" i="17"/>
  <c r="M56" i="17"/>
  <c r="L56" i="17"/>
  <c r="K56" i="17"/>
  <c r="S56" i="17" s="1"/>
  <c r="J56" i="17"/>
  <c r="R56" i="17" s="1"/>
  <c r="I56" i="17"/>
  <c r="H56" i="17"/>
  <c r="G56" i="17"/>
  <c r="F56" i="17"/>
  <c r="D56" i="17"/>
  <c r="C56" i="17"/>
  <c r="C43" i="17" s="1"/>
  <c r="B56" i="17"/>
  <c r="O56" i="18"/>
  <c r="N56" i="18"/>
  <c r="M56" i="18"/>
  <c r="L56" i="18"/>
  <c r="K56" i="18"/>
  <c r="S56" i="18" s="1"/>
  <c r="J56" i="18"/>
  <c r="R56" i="18" s="1"/>
  <c r="I56" i="18"/>
  <c r="H56" i="18"/>
  <c r="H43" i="18" s="1"/>
  <c r="G56" i="18"/>
  <c r="F56" i="18"/>
  <c r="D56" i="18"/>
  <c r="C56" i="18"/>
  <c r="B56" i="18"/>
  <c r="O56" i="19"/>
  <c r="N56" i="19"/>
  <c r="M56" i="19"/>
  <c r="L56" i="19"/>
  <c r="K56" i="19"/>
  <c r="J56" i="19"/>
  <c r="I56" i="19"/>
  <c r="H56" i="19"/>
  <c r="H43" i="19" s="1"/>
  <c r="G56" i="19"/>
  <c r="G43" i="19" s="1"/>
  <c r="F56" i="19"/>
  <c r="D56" i="19"/>
  <c r="C56" i="19"/>
  <c r="B56" i="19"/>
  <c r="B43" i="19" s="1"/>
  <c r="O56" i="20"/>
  <c r="O43" i="20" s="1"/>
  <c r="N56" i="20"/>
  <c r="M56" i="20"/>
  <c r="M43" i="20" s="1"/>
  <c r="L56" i="20"/>
  <c r="K56" i="20"/>
  <c r="J56" i="20"/>
  <c r="I56" i="20"/>
  <c r="H56" i="20"/>
  <c r="G56" i="20"/>
  <c r="F56" i="20"/>
  <c r="D56" i="20"/>
  <c r="D43" i="20" s="1"/>
  <c r="C56" i="20"/>
  <c r="B56" i="20"/>
  <c r="O56" i="21"/>
  <c r="N56" i="21"/>
  <c r="M56" i="21"/>
  <c r="L56" i="21"/>
  <c r="K56" i="21"/>
  <c r="S56" i="21" s="1"/>
  <c r="J56" i="21"/>
  <c r="R56" i="21" s="1"/>
  <c r="I56" i="21"/>
  <c r="H56" i="21"/>
  <c r="H43" i="21" s="1"/>
  <c r="G56" i="21"/>
  <c r="G43" i="21" s="1"/>
  <c r="F56" i="21"/>
  <c r="D56" i="21"/>
  <c r="D43" i="21" s="1"/>
  <c r="C56" i="21"/>
  <c r="B56" i="21"/>
  <c r="O56" i="22"/>
  <c r="N56" i="22"/>
  <c r="M56" i="22"/>
  <c r="L56" i="22"/>
  <c r="K56" i="22"/>
  <c r="J56" i="22"/>
  <c r="I56" i="22"/>
  <c r="H56" i="22"/>
  <c r="G56" i="22"/>
  <c r="G43" i="22" s="1"/>
  <c r="F56" i="22"/>
  <c r="D56" i="22"/>
  <c r="D43" i="22" s="1"/>
  <c r="C56" i="22"/>
  <c r="C43" i="22" s="1"/>
  <c r="B56" i="22"/>
  <c r="O56" i="23"/>
  <c r="O43" i="23" s="1"/>
  <c r="N56" i="23"/>
  <c r="M56" i="23"/>
  <c r="L56" i="23"/>
  <c r="K56" i="23"/>
  <c r="S56" i="23" s="1"/>
  <c r="J56" i="23"/>
  <c r="R56" i="23" s="1"/>
  <c r="I56" i="23"/>
  <c r="H56" i="23"/>
  <c r="H43" i="23" s="1"/>
  <c r="G56" i="23"/>
  <c r="G43" i="23" s="1"/>
  <c r="F56" i="23"/>
  <c r="D56" i="23"/>
  <c r="C56" i="23"/>
  <c r="B56" i="23"/>
  <c r="O56" i="24"/>
  <c r="O43" i="24" s="1"/>
  <c r="N56" i="24"/>
  <c r="M56" i="24"/>
  <c r="L56" i="24"/>
  <c r="L43" i="24" s="1"/>
  <c r="K56" i="24"/>
  <c r="S56" i="24" s="1"/>
  <c r="J56" i="24"/>
  <c r="R56" i="24" s="1"/>
  <c r="I56" i="24"/>
  <c r="H56" i="24"/>
  <c r="G56" i="24"/>
  <c r="F56" i="24"/>
  <c r="D56" i="24"/>
  <c r="C56" i="24"/>
  <c r="C43" i="24" s="1"/>
  <c r="B56" i="24"/>
  <c r="B43" i="24" s="1"/>
  <c r="O56" i="25"/>
  <c r="N56" i="25"/>
  <c r="M56" i="25"/>
  <c r="L56" i="25"/>
  <c r="K56" i="25"/>
  <c r="S56" i="25" s="1"/>
  <c r="J56" i="25"/>
  <c r="R56" i="25" s="1"/>
  <c r="I56" i="25"/>
  <c r="H56" i="25"/>
  <c r="G56" i="25"/>
  <c r="F56" i="25"/>
  <c r="D56" i="25"/>
  <c r="C56" i="25"/>
  <c r="C43" i="25" s="1"/>
  <c r="B56" i="25"/>
  <c r="B43" i="25" s="1"/>
  <c r="O56" i="26"/>
  <c r="O43" i="26" s="1"/>
  <c r="N56" i="26"/>
  <c r="M56" i="26"/>
  <c r="L56" i="26"/>
  <c r="K56" i="26"/>
  <c r="S56" i="26" s="1"/>
  <c r="J56" i="26"/>
  <c r="R56" i="26" s="1"/>
  <c r="I56" i="26"/>
  <c r="H56" i="26"/>
  <c r="G56" i="26"/>
  <c r="F56" i="26"/>
  <c r="D56" i="26"/>
  <c r="D43" i="26" s="1"/>
  <c r="C56" i="26"/>
  <c r="B56" i="26"/>
  <c r="O56" i="27"/>
  <c r="O43" i="27" s="1"/>
  <c r="N56" i="27"/>
  <c r="M56" i="27"/>
  <c r="L56" i="27"/>
  <c r="K56" i="27"/>
  <c r="S56" i="27" s="1"/>
  <c r="J56" i="27"/>
  <c r="R56" i="27" s="1"/>
  <c r="I56" i="27"/>
  <c r="H56" i="27"/>
  <c r="G56" i="27"/>
  <c r="G43" i="27" s="1"/>
  <c r="F56" i="27"/>
  <c r="F43" i="27" s="1"/>
  <c r="D56" i="27"/>
  <c r="D43" i="27" s="1"/>
  <c r="C56" i="27"/>
  <c r="B56" i="27"/>
  <c r="O56" i="28"/>
  <c r="O43" i="28" s="1"/>
  <c r="N56" i="28"/>
  <c r="M56" i="28"/>
  <c r="L56" i="28"/>
  <c r="K56" i="28"/>
  <c r="S56" i="28" s="1"/>
  <c r="J56" i="28"/>
  <c r="R56" i="28" s="1"/>
  <c r="I56" i="28"/>
  <c r="H56" i="28"/>
  <c r="G56" i="28"/>
  <c r="F56" i="28"/>
  <c r="D56" i="28"/>
  <c r="C56" i="28"/>
  <c r="B56" i="28"/>
  <c r="O56" i="29"/>
  <c r="N56" i="29"/>
  <c r="M56" i="29"/>
  <c r="L56" i="29"/>
  <c r="L43" i="29" s="1"/>
  <c r="K56" i="29"/>
  <c r="S56" i="29" s="1"/>
  <c r="J56" i="29"/>
  <c r="R56" i="29" s="1"/>
  <c r="I56" i="29"/>
  <c r="H56" i="29"/>
  <c r="G56" i="29"/>
  <c r="F56" i="29"/>
  <c r="D56" i="29"/>
  <c r="C56" i="29"/>
  <c r="B56" i="29"/>
  <c r="B43" i="29" s="1"/>
  <c r="O56" i="30"/>
  <c r="O43" i="30" s="1"/>
  <c r="N56" i="30"/>
  <c r="M56" i="30"/>
  <c r="M43" i="30" s="1"/>
  <c r="L56" i="30"/>
  <c r="K56" i="30"/>
  <c r="S56" i="30" s="1"/>
  <c r="J56" i="30"/>
  <c r="R56" i="30" s="1"/>
  <c r="I56" i="30"/>
  <c r="H56" i="30"/>
  <c r="G56" i="30"/>
  <c r="F56" i="30"/>
  <c r="D56" i="30"/>
  <c r="D43" i="30" s="1"/>
  <c r="C56" i="30"/>
  <c r="C43" i="30" s="1"/>
  <c r="B56" i="30"/>
  <c r="O56" i="1"/>
  <c r="O43" i="1" s="1"/>
  <c r="N56" i="1"/>
  <c r="M56" i="1"/>
  <c r="L56" i="1"/>
  <c r="K56" i="1"/>
  <c r="J56" i="1"/>
  <c r="R56" i="1" s="1"/>
  <c r="I56" i="1"/>
  <c r="H56" i="1"/>
  <c r="G56" i="1"/>
  <c r="F56" i="1"/>
  <c r="D56" i="1"/>
  <c r="C56" i="1"/>
  <c r="B56" i="1"/>
  <c r="W44" i="2"/>
  <c r="W43" i="2" s="1"/>
  <c r="V44" i="2"/>
  <c r="V43" i="2" s="1"/>
  <c r="W44" i="3"/>
  <c r="V44" i="3"/>
  <c r="W44" i="4"/>
  <c r="V44" i="4"/>
  <c r="W44" i="5"/>
  <c r="V44" i="5"/>
  <c r="W44" i="6"/>
  <c r="V44" i="6"/>
  <c r="W44" i="7"/>
  <c r="V44" i="7"/>
  <c r="W44" i="8"/>
  <c r="V44" i="8"/>
  <c r="W44" i="9"/>
  <c r="V44" i="9"/>
  <c r="V43" i="9" s="1"/>
  <c r="W44" i="10"/>
  <c r="W43" i="10" s="1"/>
  <c r="V44" i="10"/>
  <c r="V43" i="10" s="1"/>
  <c r="W44" i="11"/>
  <c r="V44" i="11"/>
  <c r="W44" i="12"/>
  <c r="V44" i="12"/>
  <c r="W44" i="13"/>
  <c r="V44" i="13"/>
  <c r="W44" i="14"/>
  <c r="V44" i="14"/>
  <c r="W44" i="15"/>
  <c r="V44" i="15"/>
  <c r="W44" i="16"/>
  <c r="V44" i="16"/>
  <c r="W44" i="17"/>
  <c r="V44" i="17"/>
  <c r="W44" i="18"/>
  <c r="V44" i="18"/>
  <c r="W44" i="19"/>
  <c r="V44" i="19"/>
  <c r="W44" i="20"/>
  <c r="V44" i="20"/>
  <c r="W43" i="20"/>
  <c r="W44" i="21"/>
  <c r="W43" i="21" s="1"/>
  <c r="V44" i="21"/>
  <c r="V43" i="21" s="1"/>
  <c r="W44" i="22"/>
  <c r="V44" i="22"/>
  <c r="V43" i="22" s="1"/>
  <c r="W44" i="23"/>
  <c r="V44" i="23"/>
  <c r="W44" i="24"/>
  <c r="V44" i="24"/>
  <c r="W44" i="25"/>
  <c r="V44" i="25"/>
  <c r="W44" i="26"/>
  <c r="V44" i="26"/>
  <c r="W44" i="27"/>
  <c r="V44" i="27"/>
  <c r="W44" i="28"/>
  <c r="V44" i="28"/>
  <c r="W44" i="29"/>
  <c r="V44" i="29"/>
  <c r="W44" i="30"/>
  <c r="W43" i="30" s="1"/>
  <c r="V44" i="30"/>
  <c r="V43" i="30" s="1"/>
  <c r="W44" i="1"/>
  <c r="V44" i="1"/>
  <c r="O44" i="2"/>
  <c r="N44" i="2"/>
  <c r="M44" i="2"/>
  <c r="L44" i="2"/>
  <c r="K44" i="2"/>
  <c r="J44" i="2"/>
  <c r="R44" i="2" s="1"/>
  <c r="I44" i="2"/>
  <c r="H44" i="2"/>
  <c r="G44" i="2"/>
  <c r="F44" i="2"/>
  <c r="D44" i="2"/>
  <c r="C44" i="2"/>
  <c r="B44" i="2"/>
  <c r="L43" i="2"/>
  <c r="K43" i="2"/>
  <c r="S43" i="2" s="1"/>
  <c r="J43" i="2"/>
  <c r="R43" i="2" s="1"/>
  <c r="O44" i="3"/>
  <c r="N44" i="3"/>
  <c r="M44" i="3"/>
  <c r="L44" i="3"/>
  <c r="K44" i="3"/>
  <c r="S44" i="3" s="1"/>
  <c r="J44" i="3"/>
  <c r="J43" i="3" s="1"/>
  <c r="R43" i="3" s="1"/>
  <c r="I44" i="3"/>
  <c r="I43" i="3" s="1"/>
  <c r="H44" i="3"/>
  <c r="H43" i="3" s="1"/>
  <c r="G44" i="3"/>
  <c r="F44" i="3"/>
  <c r="D44" i="3"/>
  <c r="C44" i="3"/>
  <c r="B44" i="3"/>
  <c r="O44" i="4"/>
  <c r="N44" i="4"/>
  <c r="N43" i="4" s="1"/>
  <c r="M44" i="4"/>
  <c r="M43" i="4" s="1"/>
  <c r="L44" i="4"/>
  <c r="K44" i="4"/>
  <c r="J44" i="4"/>
  <c r="R44" i="4" s="1"/>
  <c r="I44" i="4"/>
  <c r="H44" i="4"/>
  <c r="G44" i="4"/>
  <c r="F44" i="4"/>
  <c r="D44" i="4"/>
  <c r="C44" i="4"/>
  <c r="B44" i="4"/>
  <c r="L43" i="4"/>
  <c r="O44" i="5"/>
  <c r="N44" i="5"/>
  <c r="N43" i="5" s="1"/>
  <c r="M44" i="5"/>
  <c r="L44" i="5"/>
  <c r="L43" i="5" s="1"/>
  <c r="K44" i="5"/>
  <c r="J44" i="5"/>
  <c r="R44" i="5" s="1"/>
  <c r="I44" i="5"/>
  <c r="H44" i="5"/>
  <c r="G44" i="5"/>
  <c r="G43" i="5" s="1"/>
  <c r="F44" i="5"/>
  <c r="F43" i="5" s="1"/>
  <c r="D44" i="5"/>
  <c r="C44" i="5"/>
  <c r="B44" i="5"/>
  <c r="J43" i="5"/>
  <c r="R43" i="5" s="1"/>
  <c r="C43" i="5"/>
  <c r="B43" i="5"/>
  <c r="O44" i="6"/>
  <c r="N44" i="6"/>
  <c r="M44" i="6"/>
  <c r="L44" i="6"/>
  <c r="L43" i="6" s="1"/>
  <c r="K44" i="6"/>
  <c r="J44" i="6"/>
  <c r="I44" i="6"/>
  <c r="H44" i="6"/>
  <c r="G44" i="6"/>
  <c r="F44" i="6"/>
  <c r="D44" i="6"/>
  <c r="C44" i="6"/>
  <c r="B44" i="6"/>
  <c r="D43" i="6"/>
  <c r="C43" i="6"/>
  <c r="B43" i="6"/>
  <c r="O44" i="7"/>
  <c r="N44" i="7"/>
  <c r="M44" i="7"/>
  <c r="M43" i="7" s="1"/>
  <c r="L44" i="7"/>
  <c r="L43" i="7" s="1"/>
  <c r="K44" i="7"/>
  <c r="J44" i="7"/>
  <c r="I44" i="7"/>
  <c r="H44" i="7"/>
  <c r="G44" i="7"/>
  <c r="F44" i="7"/>
  <c r="D44" i="7"/>
  <c r="C44" i="7"/>
  <c r="B44" i="7"/>
  <c r="O44" i="8"/>
  <c r="N44" i="8"/>
  <c r="M44" i="8"/>
  <c r="L44" i="8"/>
  <c r="K44" i="8"/>
  <c r="J44" i="8"/>
  <c r="I44" i="8"/>
  <c r="I43" i="8" s="1"/>
  <c r="H44" i="8"/>
  <c r="H43" i="8" s="1"/>
  <c r="G44" i="8"/>
  <c r="G43" i="8" s="1"/>
  <c r="F44" i="8"/>
  <c r="D44" i="8"/>
  <c r="C44" i="8"/>
  <c r="B44" i="8"/>
  <c r="B43" i="8" s="1"/>
  <c r="O44" i="9"/>
  <c r="N44" i="9"/>
  <c r="N43" i="9" s="1"/>
  <c r="M44" i="9"/>
  <c r="L44" i="9"/>
  <c r="K44" i="9"/>
  <c r="J44" i="9"/>
  <c r="R44" i="9" s="1"/>
  <c r="I44" i="9"/>
  <c r="H44" i="9"/>
  <c r="G44" i="9"/>
  <c r="F44" i="9"/>
  <c r="D44" i="9"/>
  <c r="C44" i="9"/>
  <c r="B44" i="9"/>
  <c r="O43" i="9"/>
  <c r="O44" i="10"/>
  <c r="N44" i="10"/>
  <c r="M44" i="10"/>
  <c r="M43" i="10" s="1"/>
  <c r="L44" i="10"/>
  <c r="L43" i="10" s="1"/>
  <c r="K44" i="10"/>
  <c r="J44" i="10"/>
  <c r="I44" i="10"/>
  <c r="H44" i="10"/>
  <c r="G44" i="10"/>
  <c r="F44" i="10"/>
  <c r="D44" i="10"/>
  <c r="C44" i="10"/>
  <c r="B44" i="10"/>
  <c r="B43" i="10" s="1"/>
  <c r="O44" i="11"/>
  <c r="N44" i="11"/>
  <c r="M44" i="11"/>
  <c r="L44" i="11"/>
  <c r="K44" i="11"/>
  <c r="S44" i="11" s="1"/>
  <c r="J44" i="11"/>
  <c r="I44" i="11"/>
  <c r="H44" i="11"/>
  <c r="G44" i="11"/>
  <c r="F44" i="11"/>
  <c r="D44" i="11"/>
  <c r="C44" i="11"/>
  <c r="C43" i="11" s="1"/>
  <c r="B44" i="11"/>
  <c r="O44" i="12"/>
  <c r="O43" i="12" s="1"/>
  <c r="N44" i="12"/>
  <c r="M44" i="12"/>
  <c r="L44" i="12"/>
  <c r="K44" i="12"/>
  <c r="S44" i="12" s="1"/>
  <c r="J44" i="12"/>
  <c r="I44" i="12"/>
  <c r="H44" i="12"/>
  <c r="G44" i="12"/>
  <c r="F44" i="12"/>
  <c r="D44" i="12"/>
  <c r="C44" i="12"/>
  <c r="B44" i="12"/>
  <c r="O44" i="13"/>
  <c r="N44" i="13"/>
  <c r="M44" i="13"/>
  <c r="L44" i="13"/>
  <c r="K44" i="13"/>
  <c r="J44" i="13"/>
  <c r="I44" i="13"/>
  <c r="H44" i="13"/>
  <c r="H43" i="13" s="1"/>
  <c r="G44" i="13"/>
  <c r="F44" i="13"/>
  <c r="D44" i="13"/>
  <c r="C44" i="13"/>
  <c r="B44" i="13"/>
  <c r="B43" i="13" s="1"/>
  <c r="O44" i="14"/>
  <c r="N44" i="14"/>
  <c r="M44" i="14"/>
  <c r="L44" i="14"/>
  <c r="K44" i="14"/>
  <c r="J44" i="14"/>
  <c r="I44" i="14"/>
  <c r="H44" i="14"/>
  <c r="G44" i="14"/>
  <c r="F44" i="14"/>
  <c r="F43" i="14" s="1"/>
  <c r="D44" i="14"/>
  <c r="C44" i="14"/>
  <c r="B44" i="14"/>
  <c r="O43" i="14"/>
  <c r="O44" i="15"/>
  <c r="N44" i="15"/>
  <c r="M44" i="15"/>
  <c r="L44" i="15"/>
  <c r="L43" i="15" s="1"/>
  <c r="K44" i="15"/>
  <c r="K43" i="15" s="1"/>
  <c r="S43" i="15" s="1"/>
  <c r="J44" i="15"/>
  <c r="I44" i="15"/>
  <c r="H44" i="15"/>
  <c r="G44" i="15"/>
  <c r="F44" i="15"/>
  <c r="D44" i="15"/>
  <c r="C44" i="15"/>
  <c r="B44" i="15"/>
  <c r="F43" i="15"/>
  <c r="D43" i="15"/>
  <c r="O44" i="16"/>
  <c r="O43" i="16" s="1"/>
  <c r="N44" i="16"/>
  <c r="M44" i="16"/>
  <c r="M43" i="16" s="1"/>
  <c r="L44" i="16"/>
  <c r="K44" i="16"/>
  <c r="J44" i="16"/>
  <c r="I44" i="16"/>
  <c r="H44" i="16"/>
  <c r="G44" i="16"/>
  <c r="F44" i="16"/>
  <c r="D44" i="16"/>
  <c r="C44" i="16"/>
  <c r="B44" i="16"/>
  <c r="B43" i="16" s="1"/>
  <c r="O44" i="17"/>
  <c r="N44" i="17"/>
  <c r="M44" i="17"/>
  <c r="L44" i="17"/>
  <c r="K44" i="17"/>
  <c r="K43" i="17" s="1"/>
  <c r="S43" i="17" s="1"/>
  <c r="J44" i="17"/>
  <c r="J43" i="17" s="1"/>
  <c r="R43" i="17" s="1"/>
  <c r="I44" i="17"/>
  <c r="H44" i="17"/>
  <c r="H43" i="17" s="1"/>
  <c r="G44" i="17"/>
  <c r="G43" i="17" s="1"/>
  <c r="F44" i="17"/>
  <c r="F43" i="17" s="1"/>
  <c r="D44" i="17"/>
  <c r="C44" i="17"/>
  <c r="B44" i="17"/>
  <c r="O43" i="17"/>
  <c r="M43" i="17"/>
  <c r="O44" i="18"/>
  <c r="N44" i="18"/>
  <c r="M44" i="18"/>
  <c r="L44" i="18"/>
  <c r="K44" i="18"/>
  <c r="S44" i="18" s="1"/>
  <c r="J44" i="18"/>
  <c r="I44" i="18"/>
  <c r="H44" i="18"/>
  <c r="G44" i="18"/>
  <c r="F44" i="18"/>
  <c r="D44" i="18"/>
  <c r="C44" i="18"/>
  <c r="B44" i="18"/>
  <c r="B43" i="18" s="1"/>
  <c r="M43" i="18"/>
  <c r="D43" i="18"/>
  <c r="C43" i="18"/>
  <c r="O44" i="19"/>
  <c r="O43" i="19" s="1"/>
  <c r="N44" i="19"/>
  <c r="M44" i="19"/>
  <c r="L44" i="19"/>
  <c r="K44" i="19"/>
  <c r="J44" i="19"/>
  <c r="J43" i="19" s="1"/>
  <c r="R43" i="19" s="1"/>
  <c r="I44" i="19"/>
  <c r="H44" i="19"/>
  <c r="G44" i="19"/>
  <c r="F44" i="19"/>
  <c r="D44" i="19"/>
  <c r="C44" i="19"/>
  <c r="B44" i="19"/>
  <c r="O44" i="20"/>
  <c r="N44" i="20"/>
  <c r="M44" i="20"/>
  <c r="L44" i="20"/>
  <c r="K44" i="20"/>
  <c r="J44" i="20"/>
  <c r="I44" i="20"/>
  <c r="I43" i="20" s="1"/>
  <c r="H44" i="20"/>
  <c r="G44" i="20"/>
  <c r="G43" i="20" s="1"/>
  <c r="F44" i="20"/>
  <c r="D44" i="20"/>
  <c r="C44" i="20"/>
  <c r="B44" i="20"/>
  <c r="C43" i="20"/>
  <c r="O44" i="21"/>
  <c r="N44" i="21"/>
  <c r="M44" i="21"/>
  <c r="L44" i="21"/>
  <c r="K44" i="21"/>
  <c r="J44" i="21"/>
  <c r="R44" i="21" s="1"/>
  <c r="I44" i="21"/>
  <c r="H44" i="21"/>
  <c r="G44" i="21"/>
  <c r="F44" i="21"/>
  <c r="D44" i="21"/>
  <c r="C44" i="21"/>
  <c r="B44" i="21"/>
  <c r="O43" i="21"/>
  <c r="M43" i="21"/>
  <c r="O44" i="22"/>
  <c r="N44" i="22"/>
  <c r="M44" i="22"/>
  <c r="L44" i="22"/>
  <c r="K44" i="22"/>
  <c r="K43" i="22" s="1"/>
  <c r="S43" i="22" s="1"/>
  <c r="J44" i="22"/>
  <c r="I44" i="22"/>
  <c r="I43" i="22" s="1"/>
  <c r="H44" i="22"/>
  <c r="G44" i="22"/>
  <c r="F44" i="22"/>
  <c r="D44" i="22"/>
  <c r="C44" i="22"/>
  <c r="B44" i="22"/>
  <c r="O43" i="22"/>
  <c r="M43" i="22"/>
  <c r="H43" i="22"/>
  <c r="O44" i="23"/>
  <c r="N44" i="23"/>
  <c r="N43" i="23" s="1"/>
  <c r="M44" i="23"/>
  <c r="M43" i="23" s="1"/>
  <c r="L44" i="23"/>
  <c r="K44" i="23"/>
  <c r="J44" i="23"/>
  <c r="I44" i="23"/>
  <c r="H44" i="23"/>
  <c r="G44" i="23"/>
  <c r="F44" i="23"/>
  <c r="F43" i="23" s="1"/>
  <c r="D44" i="23"/>
  <c r="D43" i="23" s="1"/>
  <c r="C44" i="23"/>
  <c r="B44" i="23"/>
  <c r="B43" i="23" s="1"/>
  <c r="O44" i="24"/>
  <c r="N44" i="24"/>
  <c r="M44" i="24"/>
  <c r="L44" i="24"/>
  <c r="K44" i="24"/>
  <c r="J44" i="24"/>
  <c r="I44" i="24"/>
  <c r="I43" i="24" s="1"/>
  <c r="H44" i="24"/>
  <c r="G44" i="24"/>
  <c r="F44" i="24"/>
  <c r="D44" i="24"/>
  <c r="C44" i="24"/>
  <c r="B44" i="24"/>
  <c r="O44" i="25"/>
  <c r="N44" i="25"/>
  <c r="M44" i="25"/>
  <c r="M43" i="25" s="1"/>
  <c r="L44" i="25"/>
  <c r="L43" i="25" s="1"/>
  <c r="K44" i="25"/>
  <c r="J44" i="25"/>
  <c r="I44" i="25"/>
  <c r="H44" i="25"/>
  <c r="H43" i="25" s="1"/>
  <c r="G44" i="25"/>
  <c r="G43" i="25" s="1"/>
  <c r="F44" i="25"/>
  <c r="D44" i="25"/>
  <c r="C44" i="25"/>
  <c r="B44" i="25"/>
  <c r="D43" i="25"/>
  <c r="O44" i="26"/>
  <c r="N44" i="26"/>
  <c r="M44" i="26"/>
  <c r="L44" i="26"/>
  <c r="K44" i="26"/>
  <c r="J44" i="26"/>
  <c r="R44" i="26" s="1"/>
  <c r="I44" i="26"/>
  <c r="I43" i="26" s="1"/>
  <c r="H44" i="26"/>
  <c r="H43" i="26" s="1"/>
  <c r="G44" i="26"/>
  <c r="G43" i="26" s="1"/>
  <c r="F44" i="26"/>
  <c r="D44" i="26"/>
  <c r="C44" i="26"/>
  <c r="B44" i="26"/>
  <c r="M43" i="26"/>
  <c r="O44" i="27"/>
  <c r="N44" i="27"/>
  <c r="M44" i="27"/>
  <c r="M43" i="27" s="1"/>
  <c r="L44" i="27"/>
  <c r="K44" i="27"/>
  <c r="S44" i="27" s="1"/>
  <c r="J44" i="27"/>
  <c r="I44" i="27"/>
  <c r="H44" i="27"/>
  <c r="G44" i="27"/>
  <c r="F44" i="27"/>
  <c r="D44" i="27"/>
  <c r="C44" i="27"/>
  <c r="B44" i="27"/>
  <c r="N43" i="27"/>
  <c r="O44" i="28"/>
  <c r="N44" i="28"/>
  <c r="M44" i="28"/>
  <c r="L44" i="28"/>
  <c r="K44" i="28"/>
  <c r="J44" i="28"/>
  <c r="I44" i="28"/>
  <c r="H44" i="28"/>
  <c r="G44" i="28"/>
  <c r="F44" i="28"/>
  <c r="D44" i="28"/>
  <c r="C44" i="28"/>
  <c r="B44" i="28"/>
  <c r="O44" i="29"/>
  <c r="N44" i="29"/>
  <c r="M44" i="29"/>
  <c r="L44" i="29"/>
  <c r="K44" i="29"/>
  <c r="J44" i="29"/>
  <c r="I44" i="29"/>
  <c r="I43" i="29" s="1"/>
  <c r="H44" i="29"/>
  <c r="H43" i="29" s="1"/>
  <c r="G44" i="29"/>
  <c r="F44" i="29"/>
  <c r="D44" i="29"/>
  <c r="C44" i="29"/>
  <c r="B44" i="29"/>
  <c r="O43" i="29"/>
  <c r="O44" i="30"/>
  <c r="N44" i="30"/>
  <c r="M44" i="30"/>
  <c r="L44" i="30"/>
  <c r="K44" i="30"/>
  <c r="J44" i="30"/>
  <c r="I44" i="30"/>
  <c r="I43" i="30" s="1"/>
  <c r="H44" i="30"/>
  <c r="G44" i="30"/>
  <c r="F44" i="30"/>
  <c r="D44" i="30"/>
  <c r="C44" i="30"/>
  <c r="B44" i="30"/>
  <c r="H43" i="30"/>
  <c r="B43" i="30"/>
  <c r="O44" i="1"/>
  <c r="N44" i="1"/>
  <c r="M44" i="1"/>
  <c r="L44" i="1"/>
  <c r="K44" i="1"/>
  <c r="J44" i="1"/>
  <c r="I44" i="1"/>
  <c r="H44" i="1"/>
  <c r="G44" i="1"/>
  <c r="F44" i="1"/>
  <c r="D44" i="1"/>
  <c r="C44" i="1"/>
  <c r="B44" i="1"/>
  <c r="M43" i="1"/>
  <c r="L43" i="1"/>
  <c r="W28" i="2"/>
  <c r="V28" i="2"/>
  <c r="W28" i="3"/>
  <c r="V28" i="3"/>
  <c r="W28" i="4"/>
  <c r="V28" i="4"/>
  <c r="W28" i="5"/>
  <c r="V28" i="5"/>
  <c r="W28" i="6"/>
  <c r="V28" i="6"/>
  <c r="W28" i="7"/>
  <c r="V28" i="7"/>
  <c r="W28" i="8"/>
  <c r="V28" i="8"/>
  <c r="W28" i="9"/>
  <c r="V28" i="9"/>
  <c r="W28" i="10"/>
  <c r="V28" i="10"/>
  <c r="W28" i="11"/>
  <c r="V28" i="11"/>
  <c r="W28" i="12"/>
  <c r="V28" i="12"/>
  <c r="W28" i="13"/>
  <c r="V28" i="13"/>
  <c r="W28" i="14"/>
  <c r="V28" i="14"/>
  <c r="W28" i="15"/>
  <c r="V28" i="15"/>
  <c r="W28" i="16"/>
  <c r="V28" i="16"/>
  <c r="W28" i="17"/>
  <c r="V28" i="17"/>
  <c r="W28" i="18"/>
  <c r="V28" i="18"/>
  <c r="W28" i="19"/>
  <c r="V28" i="19"/>
  <c r="W28" i="20"/>
  <c r="V28" i="20"/>
  <c r="W28" i="21"/>
  <c r="V28" i="21"/>
  <c r="W28" i="22"/>
  <c r="V28" i="22"/>
  <c r="W28" i="23"/>
  <c r="V28" i="23"/>
  <c r="W28" i="24"/>
  <c r="V28" i="24"/>
  <c r="W28" i="25"/>
  <c r="V28" i="25"/>
  <c r="W28" i="26"/>
  <c r="V28" i="26"/>
  <c r="W28" i="27"/>
  <c r="V28" i="27"/>
  <c r="W28" i="28"/>
  <c r="V28" i="28"/>
  <c r="W28" i="29"/>
  <c r="V28" i="29"/>
  <c r="W28" i="30"/>
  <c r="V28" i="30"/>
  <c r="W28" i="1"/>
  <c r="V28" i="1"/>
  <c r="O28" i="2"/>
  <c r="N28" i="2"/>
  <c r="N8" i="2" s="1"/>
  <c r="M28" i="2"/>
  <c r="L28" i="2"/>
  <c r="K28" i="2"/>
  <c r="J28" i="2"/>
  <c r="I28" i="2"/>
  <c r="H28" i="2"/>
  <c r="G28" i="2"/>
  <c r="F28" i="2"/>
  <c r="D28" i="2"/>
  <c r="C28" i="2"/>
  <c r="C8" i="2" s="1"/>
  <c r="B28" i="2"/>
  <c r="O28" i="3"/>
  <c r="N28" i="3"/>
  <c r="M28" i="3"/>
  <c r="L28" i="3"/>
  <c r="K28" i="3"/>
  <c r="S28" i="3" s="1"/>
  <c r="J28" i="3"/>
  <c r="R28" i="3" s="1"/>
  <c r="I28" i="3"/>
  <c r="H28" i="3"/>
  <c r="G28" i="3"/>
  <c r="F28" i="3"/>
  <c r="D28" i="3"/>
  <c r="C28" i="3"/>
  <c r="B28" i="3"/>
  <c r="O28" i="4"/>
  <c r="N28" i="4"/>
  <c r="M28" i="4"/>
  <c r="L28" i="4"/>
  <c r="L8" i="4" s="1"/>
  <c r="K28" i="4"/>
  <c r="J28" i="4"/>
  <c r="J8" i="4" s="1"/>
  <c r="I28" i="4"/>
  <c r="H28" i="4"/>
  <c r="G28" i="4"/>
  <c r="F28" i="4"/>
  <c r="D28" i="4"/>
  <c r="C28" i="4"/>
  <c r="B28" i="4"/>
  <c r="O28" i="5"/>
  <c r="N28" i="5"/>
  <c r="M28" i="5"/>
  <c r="L28" i="5"/>
  <c r="K28" i="5"/>
  <c r="J28" i="5"/>
  <c r="I28" i="5"/>
  <c r="H28" i="5"/>
  <c r="G28" i="5"/>
  <c r="F28" i="5"/>
  <c r="D28" i="5"/>
  <c r="C28" i="5"/>
  <c r="B28" i="5"/>
  <c r="O28" i="6"/>
  <c r="N28" i="6"/>
  <c r="M28" i="6"/>
  <c r="L28" i="6"/>
  <c r="K28" i="6"/>
  <c r="J28" i="6"/>
  <c r="I28" i="6"/>
  <c r="H28" i="6"/>
  <c r="G28" i="6"/>
  <c r="F28" i="6"/>
  <c r="D28" i="6"/>
  <c r="C28" i="6"/>
  <c r="B28" i="6"/>
  <c r="O28" i="7"/>
  <c r="N28" i="7"/>
  <c r="M28" i="7"/>
  <c r="L28" i="7"/>
  <c r="K28" i="7"/>
  <c r="J28" i="7"/>
  <c r="I28" i="7"/>
  <c r="H28" i="7"/>
  <c r="G28" i="7"/>
  <c r="F28" i="7"/>
  <c r="D28" i="7"/>
  <c r="C28" i="7"/>
  <c r="B28" i="7"/>
  <c r="O28" i="8"/>
  <c r="N28" i="8"/>
  <c r="M28" i="8"/>
  <c r="L28" i="8"/>
  <c r="K28" i="8"/>
  <c r="J28" i="8"/>
  <c r="J8" i="8" s="1"/>
  <c r="I28" i="8"/>
  <c r="I8" i="8" s="1"/>
  <c r="H28" i="8"/>
  <c r="G28" i="8"/>
  <c r="F28" i="8"/>
  <c r="D28" i="8"/>
  <c r="C28" i="8"/>
  <c r="B28" i="8"/>
  <c r="O28" i="9"/>
  <c r="N28" i="9"/>
  <c r="M28" i="9"/>
  <c r="L28" i="9"/>
  <c r="K28" i="9"/>
  <c r="K8" i="9" s="1"/>
  <c r="J28" i="9"/>
  <c r="I28" i="9"/>
  <c r="H28" i="9"/>
  <c r="G28" i="9"/>
  <c r="F28" i="9"/>
  <c r="F8" i="9" s="1"/>
  <c r="D28" i="9"/>
  <c r="C28" i="9"/>
  <c r="B28" i="9"/>
  <c r="O28" i="10"/>
  <c r="N28" i="10"/>
  <c r="M28" i="10"/>
  <c r="L28" i="10"/>
  <c r="K28" i="10"/>
  <c r="J28" i="10"/>
  <c r="I28" i="10"/>
  <c r="H28" i="10"/>
  <c r="G28" i="10"/>
  <c r="F28" i="10"/>
  <c r="D28" i="10"/>
  <c r="C28" i="10"/>
  <c r="B28" i="10"/>
  <c r="B8" i="10" s="1"/>
  <c r="O28" i="11"/>
  <c r="N28" i="11"/>
  <c r="M28" i="11"/>
  <c r="L28" i="11"/>
  <c r="K28" i="11"/>
  <c r="S28" i="11" s="1"/>
  <c r="J28" i="11"/>
  <c r="I28" i="11"/>
  <c r="H28" i="11"/>
  <c r="G28" i="11"/>
  <c r="F28" i="11"/>
  <c r="D28" i="11"/>
  <c r="C28" i="11"/>
  <c r="B28" i="11"/>
  <c r="B8" i="11" s="1"/>
  <c r="O28" i="12"/>
  <c r="N28" i="12"/>
  <c r="M28" i="12"/>
  <c r="L28" i="12"/>
  <c r="K28" i="12"/>
  <c r="J28" i="12"/>
  <c r="I28" i="12"/>
  <c r="H28" i="12"/>
  <c r="G28" i="12"/>
  <c r="G8" i="12" s="1"/>
  <c r="F28" i="12"/>
  <c r="F8" i="12" s="1"/>
  <c r="D28" i="12"/>
  <c r="C28" i="12"/>
  <c r="B28" i="12"/>
  <c r="B8" i="12" s="1"/>
  <c r="O28" i="13"/>
  <c r="N28" i="13"/>
  <c r="M28" i="13"/>
  <c r="L28" i="13"/>
  <c r="K28" i="13"/>
  <c r="K8" i="13" s="1"/>
  <c r="J28" i="13"/>
  <c r="R28" i="13" s="1"/>
  <c r="I28" i="13"/>
  <c r="H28" i="13"/>
  <c r="G28" i="13"/>
  <c r="F28" i="13"/>
  <c r="D28" i="13"/>
  <c r="C28" i="13"/>
  <c r="B28" i="13"/>
  <c r="O28" i="14"/>
  <c r="N28" i="14"/>
  <c r="M28" i="14"/>
  <c r="L28" i="14"/>
  <c r="K28" i="14"/>
  <c r="J28" i="14"/>
  <c r="I28" i="14"/>
  <c r="H28" i="14"/>
  <c r="G28" i="14"/>
  <c r="F28" i="14"/>
  <c r="D28" i="14"/>
  <c r="C28" i="14"/>
  <c r="B28" i="14"/>
  <c r="O28" i="15"/>
  <c r="N28" i="15"/>
  <c r="M28" i="15"/>
  <c r="L28" i="15"/>
  <c r="L8" i="15" s="1"/>
  <c r="K28" i="15"/>
  <c r="J28" i="15"/>
  <c r="I28" i="15"/>
  <c r="I8" i="15" s="1"/>
  <c r="H28" i="15"/>
  <c r="G28" i="15"/>
  <c r="F28" i="15"/>
  <c r="D28" i="15"/>
  <c r="C28" i="15"/>
  <c r="B28" i="15"/>
  <c r="O28" i="16"/>
  <c r="N28" i="16"/>
  <c r="M28" i="16"/>
  <c r="L28" i="16"/>
  <c r="K28" i="16"/>
  <c r="J28" i="16"/>
  <c r="I28" i="16"/>
  <c r="H28" i="16"/>
  <c r="G28" i="16"/>
  <c r="F28" i="16"/>
  <c r="D28" i="16"/>
  <c r="C28" i="16"/>
  <c r="B28" i="16"/>
  <c r="O28" i="17"/>
  <c r="N28" i="17"/>
  <c r="M28" i="17"/>
  <c r="S28" i="17" s="1"/>
  <c r="L28" i="17"/>
  <c r="K28" i="17"/>
  <c r="J28" i="17"/>
  <c r="I28" i="17"/>
  <c r="H28" i="17"/>
  <c r="G28" i="17"/>
  <c r="F28" i="17"/>
  <c r="D28" i="17"/>
  <c r="C28" i="17"/>
  <c r="B28" i="17"/>
  <c r="O28" i="18"/>
  <c r="N28" i="18"/>
  <c r="N8" i="18" s="1"/>
  <c r="M28" i="18"/>
  <c r="L28" i="18"/>
  <c r="K28" i="18"/>
  <c r="J28" i="18"/>
  <c r="R28" i="18" s="1"/>
  <c r="I28" i="18"/>
  <c r="H28" i="18"/>
  <c r="G28" i="18"/>
  <c r="F28" i="18"/>
  <c r="D28" i="18"/>
  <c r="C28" i="18"/>
  <c r="B28" i="18"/>
  <c r="O28" i="19"/>
  <c r="N28" i="19"/>
  <c r="M28" i="19"/>
  <c r="L28" i="19"/>
  <c r="K28" i="19"/>
  <c r="J28" i="19"/>
  <c r="I28" i="19"/>
  <c r="H28" i="19"/>
  <c r="G28" i="19"/>
  <c r="F28" i="19"/>
  <c r="D28" i="19"/>
  <c r="C28" i="19"/>
  <c r="B28" i="19"/>
  <c r="O28" i="20"/>
  <c r="N28" i="20"/>
  <c r="M28" i="20"/>
  <c r="L28" i="20"/>
  <c r="K28" i="20"/>
  <c r="J28" i="20"/>
  <c r="J8" i="20" s="1"/>
  <c r="I28" i="20"/>
  <c r="H28" i="20"/>
  <c r="G28" i="20"/>
  <c r="F28" i="20"/>
  <c r="D28" i="20"/>
  <c r="C28" i="20"/>
  <c r="B28" i="20"/>
  <c r="O28" i="21"/>
  <c r="N28" i="21"/>
  <c r="M28" i="21"/>
  <c r="L28" i="21"/>
  <c r="K28" i="21"/>
  <c r="S28" i="21" s="1"/>
  <c r="J28" i="21"/>
  <c r="R28" i="21" s="1"/>
  <c r="I28" i="21"/>
  <c r="I8" i="21" s="1"/>
  <c r="H28" i="21"/>
  <c r="G28" i="21"/>
  <c r="F28" i="21"/>
  <c r="D28" i="21"/>
  <c r="C28" i="21"/>
  <c r="B28" i="21"/>
  <c r="O28" i="22"/>
  <c r="N28" i="22"/>
  <c r="N8" i="22" s="1"/>
  <c r="M28" i="22"/>
  <c r="M8" i="22" s="1"/>
  <c r="L28" i="22"/>
  <c r="R28" i="22" s="1"/>
  <c r="K28" i="22"/>
  <c r="J28" i="22"/>
  <c r="I28" i="22"/>
  <c r="H28" i="22"/>
  <c r="G28" i="22"/>
  <c r="F28" i="22"/>
  <c r="D28" i="22"/>
  <c r="D8" i="22" s="1"/>
  <c r="C28" i="22"/>
  <c r="B28" i="22"/>
  <c r="O28" i="23"/>
  <c r="N28" i="23"/>
  <c r="M28" i="23"/>
  <c r="L28" i="23"/>
  <c r="K28" i="23"/>
  <c r="J28" i="23"/>
  <c r="I28" i="23"/>
  <c r="H28" i="23"/>
  <c r="G28" i="23"/>
  <c r="F28" i="23"/>
  <c r="D28" i="23"/>
  <c r="C28" i="23"/>
  <c r="B28" i="23"/>
  <c r="O28" i="24"/>
  <c r="N28" i="24"/>
  <c r="M28" i="24"/>
  <c r="L28" i="24"/>
  <c r="K28" i="24"/>
  <c r="J28" i="24"/>
  <c r="R28" i="24" s="1"/>
  <c r="I28" i="24"/>
  <c r="H28" i="24"/>
  <c r="G28" i="24"/>
  <c r="F28" i="24"/>
  <c r="D28" i="24"/>
  <c r="D8" i="24" s="1"/>
  <c r="C28" i="24"/>
  <c r="B28" i="24"/>
  <c r="B8" i="24" s="1"/>
  <c r="B61" i="24" s="1"/>
  <c r="B65" i="24" s="1"/>
  <c r="O28" i="25"/>
  <c r="N28" i="25"/>
  <c r="M28" i="25"/>
  <c r="L28" i="25"/>
  <c r="K28" i="25"/>
  <c r="S28" i="25" s="1"/>
  <c r="J28" i="25"/>
  <c r="I28" i="25"/>
  <c r="H28" i="25"/>
  <c r="G28" i="25"/>
  <c r="F28" i="25"/>
  <c r="D28" i="25"/>
  <c r="C28" i="25"/>
  <c r="B28" i="25"/>
  <c r="O28" i="26"/>
  <c r="N28" i="26"/>
  <c r="M28" i="26"/>
  <c r="M8" i="26" s="1"/>
  <c r="L28" i="26"/>
  <c r="K28" i="26"/>
  <c r="K8" i="26" s="1"/>
  <c r="J28" i="26"/>
  <c r="R28" i="26" s="1"/>
  <c r="I28" i="26"/>
  <c r="H28" i="26"/>
  <c r="G28" i="26"/>
  <c r="F28" i="26"/>
  <c r="D28" i="26"/>
  <c r="D8" i="26" s="1"/>
  <c r="C28" i="26"/>
  <c r="B28" i="26"/>
  <c r="O28" i="27"/>
  <c r="N28" i="27"/>
  <c r="M28" i="27"/>
  <c r="L28" i="27"/>
  <c r="K28" i="27"/>
  <c r="J28" i="27"/>
  <c r="I28" i="27"/>
  <c r="H28" i="27"/>
  <c r="G28" i="27"/>
  <c r="F28" i="27"/>
  <c r="D28" i="27"/>
  <c r="C28" i="27"/>
  <c r="C8" i="27" s="1"/>
  <c r="B28" i="27"/>
  <c r="O28" i="28"/>
  <c r="O8" i="28" s="1"/>
  <c r="N28" i="28"/>
  <c r="M28" i="28"/>
  <c r="L28" i="28"/>
  <c r="L8" i="28" s="1"/>
  <c r="K28" i="28"/>
  <c r="J28" i="28"/>
  <c r="I28" i="28"/>
  <c r="H28" i="28"/>
  <c r="G28" i="28"/>
  <c r="F28" i="28"/>
  <c r="D28" i="28"/>
  <c r="C28" i="28"/>
  <c r="B28" i="28"/>
  <c r="O28" i="29"/>
  <c r="N28" i="29"/>
  <c r="M28" i="29"/>
  <c r="S28" i="29" s="1"/>
  <c r="L28" i="29"/>
  <c r="K28" i="29"/>
  <c r="J28" i="29"/>
  <c r="J8" i="29" s="1"/>
  <c r="I28" i="29"/>
  <c r="I8" i="29" s="1"/>
  <c r="H28" i="29"/>
  <c r="H8" i="29" s="1"/>
  <c r="G28" i="29"/>
  <c r="F28" i="29"/>
  <c r="D28" i="29"/>
  <c r="C28" i="29"/>
  <c r="B28" i="29"/>
  <c r="O28" i="30"/>
  <c r="N28" i="30"/>
  <c r="M28" i="30"/>
  <c r="L28" i="30"/>
  <c r="K28" i="30"/>
  <c r="S28" i="30" s="1"/>
  <c r="J28" i="30"/>
  <c r="R28" i="30" s="1"/>
  <c r="I28" i="30"/>
  <c r="H28" i="30"/>
  <c r="G28" i="30"/>
  <c r="F28" i="30"/>
  <c r="D28" i="30"/>
  <c r="C28" i="30"/>
  <c r="B28" i="30"/>
  <c r="O28" i="1"/>
  <c r="N28" i="1"/>
  <c r="M28" i="1"/>
  <c r="L28" i="1"/>
  <c r="K28" i="1"/>
  <c r="S28" i="1" s="1"/>
  <c r="J28" i="1"/>
  <c r="J8" i="1" s="1"/>
  <c r="I28" i="1"/>
  <c r="H28" i="1"/>
  <c r="G28" i="1"/>
  <c r="F28" i="1"/>
  <c r="D28" i="1"/>
  <c r="C28" i="1"/>
  <c r="B28" i="1"/>
  <c r="W9" i="2"/>
  <c r="V9" i="2"/>
  <c r="W9" i="3"/>
  <c r="V9" i="3"/>
  <c r="W9" i="4"/>
  <c r="V9" i="4"/>
  <c r="W9" i="5"/>
  <c r="V9" i="5"/>
  <c r="V8" i="5" s="1"/>
  <c r="W9" i="6"/>
  <c r="V9" i="6"/>
  <c r="W9" i="7"/>
  <c r="V9" i="7"/>
  <c r="W9" i="8"/>
  <c r="V9" i="8"/>
  <c r="V8" i="8" s="1"/>
  <c r="W8" i="8"/>
  <c r="W9" i="9"/>
  <c r="V9" i="9"/>
  <c r="W9" i="10"/>
  <c r="V9" i="10"/>
  <c r="W9" i="11"/>
  <c r="V9" i="11"/>
  <c r="W9" i="12"/>
  <c r="V9" i="12"/>
  <c r="W9" i="13"/>
  <c r="V9" i="13"/>
  <c r="W9" i="14"/>
  <c r="V9" i="14"/>
  <c r="W9" i="15"/>
  <c r="V9" i="15"/>
  <c r="W9" i="16"/>
  <c r="V9" i="16"/>
  <c r="V8" i="16" s="1"/>
  <c r="W9" i="17"/>
  <c r="V9" i="17"/>
  <c r="W9" i="18"/>
  <c r="V9" i="18"/>
  <c r="W9" i="19"/>
  <c r="V9" i="19"/>
  <c r="W9" i="20"/>
  <c r="W8" i="20" s="1"/>
  <c r="V9" i="20"/>
  <c r="W9" i="21"/>
  <c r="W8" i="21" s="1"/>
  <c r="W61" i="21" s="1"/>
  <c r="W65" i="21" s="1"/>
  <c r="V9" i="21"/>
  <c r="V8" i="21" s="1"/>
  <c r="V61" i="21" s="1"/>
  <c r="V65" i="21" s="1"/>
  <c r="W9" i="22"/>
  <c r="V9" i="22"/>
  <c r="W9" i="23"/>
  <c r="V9" i="23"/>
  <c r="W9" i="24"/>
  <c r="V9" i="24"/>
  <c r="W9" i="25"/>
  <c r="V9" i="25"/>
  <c r="W9" i="26"/>
  <c r="V9" i="26"/>
  <c r="W9" i="27"/>
  <c r="V9" i="27"/>
  <c r="W9" i="28"/>
  <c r="W8" i="28" s="1"/>
  <c r="V9" i="28"/>
  <c r="W9" i="29"/>
  <c r="V9" i="29"/>
  <c r="V8" i="29" s="1"/>
  <c r="W9" i="30"/>
  <c r="V9" i="30"/>
  <c r="V8" i="30" s="1"/>
  <c r="W9" i="1"/>
  <c r="V9" i="1"/>
  <c r="V8" i="1" s="1"/>
  <c r="O9" i="2"/>
  <c r="O8" i="2" s="1"/>
  <c r="N9" i="2"/>
  <c r="M9" i="2"/>
  <c r="L9" i="2"/>
  <c r="K9" i="2"/>
  <c r="K8" i="2" s="1"/>
  <c r="J9" i="2"/>
  <c r="J8" i="2" s="1"/>
  <c r="I9" i="2"/>
  <c r="H9" i="2"/>
  <c r="G9" i="2"/>
  <c r="F9" i="2"/>
  <c r="D9" i="2"/>
  <c r="C9" i="2"/>
  <c r="B9" i="2"/>
  <c r="O9" i="3"/>
  <c r="O8" i="3" s="1"/>
  <c r="N9" i="3"/>
  <c r="N8" i="3" s="1"/>
  <c r="M9" i="3"/>
  <c r="L9" i="3"/>
  <c r="L8" i="3" s="1"/>
  <c r="K9" i="3"/>
  <c r="S9" i="3" s="1"/>
  <c r="J9" i="3"/>
  <c r="R9" i="3" s="1"/>
  <c r="I9" i="3"/>
  <c r="H9" i="3"/>
  <c r="G9" i="3"/>
  <c r="G8" i="3" s="1"/>
  <c r="F9" i="3"/>
  <c r="D9" i="3"/>
  <c r="C9" i="3"/>
  <c r="C8" i="3" s="1"/>
  <c r="B9" i="3"/>
  <c r="O9" i="4"/>
  <c r="N9" i="4"/>
  <c r="M9" i="4"/>
  <c r="L9" i="4"/>
  <c r="K9" i="4"/>
  <c r="S9" i="4" s="1"/>
  <c r="J9" i="4"/>
  <c r="R9" i="4" s="1"/>
  <c r="I9" i="4"/>
  <c r="H9" i="4"/>
  <c r="G9" i="4"/>
  <c r="F9" i="4"/>
  <c r="D9" i="4"/>
  <c r="C9" i="4"/>
  <c r="B9" i="4"/>
  <c r="O9" i="5"/>
  <c r="O8" i="5" s="1"/>
  <c r="N9" i="5"/>
  <c r="M9" i="5"/>
  <c r="S9" i="5" s="1"/>
  <c r="L9" i="5"/>
  <c r="L8" i="5" s="1"/>
  <c r="K9" i="5"/>
  <c r="J9" i="5"/>
  <c r="I9" i="5"/>
  <c r="I8" i="5" s="1"/>
  <c r="H9" i="5"/>
  <c r="G9" i="5"/>
  <c r="G8" i="5" s="1"/>
  <c r="F9" i="5"/>
  <c r="D9" i="5"/>
  <c r="C9" i="5"/>
  <c r="B9" i="5"/>
  <c r="J8" i="5"/>
  <c r="O9" i="6"/>
  <c r="N9" i="6"/>
  <c r="M9" i="6"/>
  <c r="L9" i="6"/>
  <c r="K9" i="6"/>
  <c r="J9" i="6"/>
  <c r="I9" i="6"/>
  <c r="H9" i="6"/>
  <c r="G9" i="6"/>
  <c r="G8" i="6" s="1"/>
  <c r="F9" i="6"/>
  <c r="F8" i="6" s="1"/>
  <c r="D9" i="6"/>
  <c r="D8" i="6" s="1"/>
  <c r="D61" i="6" s="1"/>
  <c r="D65" i="6" s="1"/>
  <c r="C9" i="6"/>
  <c r="B9" i="6"/>
  <c r="O9" i="7"/>
  <c r="N9" i="7"/>
  <c r="M9" i="7"/>
  <c r="L9" i="7"/>
  <c r="K9" i="7"/>
  <c r="S9" i="7" s="1"/>
  <c r="J9" i="7"/>
  <c r="R9" i="7" s="1"/>
  <c r="I9" i="7"/>
  <c r="I8" i="7" s="1"/>
  <c r="H9" i="7"/>
  <c r="G9" i="7"/>
  <c r="F9" i="7"/>
  <c r="D9" i="7"/>
  <c r="C9" i="7"/>
  <c r="B9" i="7"/>
  <c r="K8" i="7"/>
  <c r="O9" i="8"/>
  <c r="N9" i="8"/>
  <c r="N8" i="8" s="1"/>
  <c r="M9" i="8"/>
  <c r="L9" i="8"/>
  <c r="K9" i="8"/>
  <c r="J9" i="8"/>
  <c r="I9" i="8"/>
  <c r="H9" i="8"/>
  <c r="G9" i="8"/>
  <c r="F9" i="8"/>
  <c r="D9" i="8"/>
  <c r="C9" i="8"/>
  <c r="B9" i="8"/>
  <c r="O9" i="9"/>
  <c r="N9" i="9"/>
  <c r="M9" i="9"/>
  <c r="L9" i="9"/>
  <c r="K9" i="9"/>
  <c r="J9" i="9"/>
  <c r="I9" i="9"/>
  <c r="H9" i="9"/>
  <c r="G9" i="9"/>
  <c r="F9" i="9"/>
  <c r="D9" i="9"/>
  <c r="C9" i="9"/>
  <c r="B9" i="9"/>
  <c r="O9" i="10"/>
  <c r="O8" i="10" s="1"/>
  <c r="N9" i="10"/>
  <c r="M9" i="10"/>
  <c r="L9" i="10"/>
  <c r="K9" i="10"/>
  <c r="J9" i="10"/>
  <c r="I9" i="10"/>
  <c r="H9" i="10"/>
  <c r="G9" i="10"/>
  <c r="G8" i="10" s="1"/>
  <c r="F9" i="10"/>
  <c r="F8" i="10" s="1"/>
  <c r="D9" i="10"/>
  <c r="D8" i="10" s="1"/>
  <c r="C9" i="10"/>
  <c r="B9" i="10"/>
  <c r="O9" i="11"/>
  <c r="N9" i="11"/>
  <c r="M9" i="11"/>
  <c r="L9" i="11"/>
  <c r="K9" i="11"/>
  <c r="S9" i="11" s="1"/>
  <c r="J9" i="11"/>
  <c r="I9" i="11"/>
  <c r="H9" i="11"/>
  <c r="G9" i="11"/>
  <c r="G8" i="11" s="1"/>
  <c r="F9" i="11"/>
  <c r="F8" i="11" s="1"/>
  <c r="D9" i="11"/>
  <c r="C9" i="11"/>
  <c r="B9" i="11"/>
  <c r="O9" i="12"/>
  <c r="N9" i="12"/>
  <c r="M9" i="12"/>
  <c r="M8" i="12" s="1"/>
  <c r="L9" i="12"/>
  <c r="K9" i="12"/>
  <c r="J9" i="12"/>
  <c r="R9" i="12" s="1"/>
  <c r="I9" i="12"/>
  <c r="H9" i="12"/>
  <c r="G9" i="12"/>
  <c r="F9" i="12"/>
  <c r="D9" i="12"/>
  <c r="C9" i="12"/>
  <c r="B9" i="12"/>
  <c r="O9" i="13"/>
  <c r="N9" i="13"/>
  <c r="M9" i="13"/>
  <c r="M8" i="13" s="1"/>
  <c r="L9" i="13"/>
  <c r="K9" i="13"/>
  <c r="J9" i="13"/>
  <c r="I9" i="13"/>
  <c r="H9" i="13"/>
  <c r="G9" i="13"/>
  <c r="F9" i="13"/>
  <c r="D9" i="13"/>
  <c r="C9" i="13"/>
  <c r="B9" i="13"/>
  <c r="B8" i="13" s="1"/>
  <c r="O9" i="14"/>
  <c r="N9" i="14"/>
  <c r="M9" i="14"/>
  <c r="L9" i="14"/>
  <c r="K9" i="14"/>
  <c r="J9" i="14"/>
  <c r="I9" i="14"/>
  <c r="H9" i="14"/>
  <c r="G9" i="14"/>
  <c r="F9" i="14"/>
  <c r="D9" i="14"/>
  <c r="C9" i="14"/>
  <c r="C8" i="14" s="1"/>
  <c r="B9" i="14"/>
  <c r="B8" i="14"/>
  <c r="O9" i="15"/>
  <c r="N9" i="15"/>
  <c r="N8" i="15" s="1"/>
  <c r="M9" i="15"/>
  <c r="L9" i="15"/>
  <c r="K9" i="15"/>
  <c r="J9" i="15"/>
  <c r="R9" i="15" s="1"/>
  <c r="I9" i="15"/>
  <c r="H9" i="15"/>
  <c r="H8" i="15" s="1"/>
  <c r="G9" i="15"/>
  <c r="G8" i="15" s="1"/>
  <c r="F9" i="15"/>
  <c r="F8" i="15" s="1"/>
  <c r="D9" i="15"/>
  <c r="C9" i="15"/>
  <c r="B9" i="15"/>
  <c r="B8" i="15" s="1"/>
  <c r="O9" i="16"/>
  <c r="N9" i="16"/>
  <c r="M9" i="16"/>
  <c r="L9" i="16"/>
  <c r="K9" i="16"/>
  <c r="J9" i="16"/>
  <c r="R9" i="16" s="1"/>
  <c r="I9" i="16"/>
  <c r="H9" i="16"/>
  <c r="G9" i="16"/>
  <c r="F9" i="16"/>
  <c r="D9" i="16"/>
  <c r="D8" i="16" s="1"/>
  <c r="C9" i="16"/>
  <c r="B9" i="16"/>
  <c r="O9" i="17"/>
  <c r="N9" i="17"/>
  <c r="M9" i="17"/>
  <c r="L9" i="17"/>
  <c r="L8" i="17" s="1"/>
  <c r="K9" i="17"/>
  <c r="J9" i="17"/>
  <c r="I9" i="17"/>
  <c r="I8" i="17" s="1"/>
  <c r="H9" i="17"/>
  <c r="H8" i="17" s="1"/>
  <c r="G9" i="17"/>
  <c r="F9" i="17"/>
  <c r="D9" i="17"/>
  <c r="C9" i="17"/>
  <c r="B9" i="17"/>
  <c r="O9" i="18"/>
  <c r="N9" i="18"/>
  <c r="M9" i="18"/>
  <c r="S9" i="18" s="1"/>
  <c r="L9" i="18"/>
  <c r="K9" i="18"/>
  <c r="J9" i="18"/>
  <c r="I9" i="18"/>
  <c r="I8" i="18" s="1"/>
  <c r="H9" i="18"/>
  <c r="H8" i="18" s="1"/>
  <c r="G9" i="18"/>
  <c r="G8" i="18" s="1"/>
  <c r="F9" i="18"/>
  <c r="D9" i="18"/>
  <c r="C9" i="18"/>
  <c r="B9" i="18"/>
  <c r="O9" i="19"/>
  <c r="N9" i="19"/>
  <c r="N8" i="19" s="1"/>
  <c r="M9" i="19"/>
  <c r="L9" i="19"/>
  <c r="K9" i="19"/>
  <c r="J9" i="19"/>
  <c r="I9" i="19"/>
  <c r="H9" i="19"/>
  <c r="G9" i="19"/>
  <c r="F9" i="19"/>
  <c r="D9" i="19"/>
  <c r="C9" i="19"/>
  <c r="B9" i="19"/>
  <c r="B8" i="19" s="1"/>
  <c r="O9" i="20"/>
  <c r="N9" i="20"/>
  <c r="M9" i="20"/>
  <c r="L9" i="20"/>
  <c r="L8" i="20" s="1"/>
  <c r="K9" i="20"/>
  <c r="J9" i="20"/>
  <c r="I9" i="20"/>
  <c r="H9" i="20"/>
  <c r="G9" i="20"/>
  <c r="F9" i="20"/>
  <c r="D9" i="20"/>
  <c r="C9" i="20"/>
  <c r="C8" i="20" s="1"/>
  <c r="B9" i="20"/>
  <c r="O9" i="21"/>
  <c r="N9" i="21"/>
  <c r="M9" i="21"/>
  <c r="L9" i="21"/>
  <c r="K9" i="21"/>
  <c r="J9" i="21"/>
  <c r="I9" i="21"/>
  <c r="H9" i="21"/>
  <c r="G9" i="21"/>
  <c r="F9" i="21"/>
  <c r="F8" i="21" s="1"/>
  <c r="D9" i="21"/>
  <c r="C9" i="21"/>
  <c r="B9" i="21"/>
  <c r="B8" i="21" s="1"/>
  <c r="O9" i="22"/>
  <c r="N9" i="22"/>
  <c r="M9" i="22"/>
  <c r="L9" i="22"/>
  <c r="K9" i="22"/>
  <c r="J9" i="22"/>
  <c r="J8" i="22" s="1"/>
  <c r="I9" i="22"/>
  <c r="H9" i="22"/>
  <c r="G9" i="22"/>
  <c r="F9" i="22"/>
  <c r="F8" i="22" s="1"/>
  <c r="D9" i="22"/>
  <c r="C9" i="22"/>
  <c r="B9" i="22"/>
  <c r="O9" i="23"/>
  <c r="O8" i="23" s="1"/>
  <c r="N9" i="23"/>
  <c r="M9" i="23"/>
  <c r="L9" i="23"/>
  <c r="K9" i="23"/>
  <c r="J9" i="23"/>
  <c r="J8" i="23" s="1"/>
  <c r="I9" i="23"/>
  <c r="H9" i="23"/>
  <c r="G9" i="23"/>
  <c r="F9" i="23"/>
  <c r="D9" i="23"/>
  <c r="C9" i="23"/>
  <c r="B9" i="23"/>
  <c r="H8" i="23"/>
  <c r="G8" i="23"/>
  <c r="O9" i="24"/>
  <c r="N9" i="24"/>
  <c r="N8" i="24" s="1"/>
  <c r="M9" i="24"/>
  <c r="L9" i="24"/>
  <c r="K9" i="24"/>
  <c r="S9" i="24" s="1"/>
  <c r="J9" i="24"/>
  <c r="J8" i="24" s="1"/>
  <c r="I9" i="24"/>
  <c r="H9" i="24"/>
  <c r="G9" i="24"/>
  <c r="F9" i="24"/>
  <c r="D9" i="24"/>
  <c r="C9" i="24"/>
  <c r="B9" i="24"/>
  <c r="O9" i="25"/>
  <c r="N9" i="25"/>
  <c r="M9" i="25"/>
  <c r="L9" i="25"/>
  <c r="R9" i="25" s="1"/>
  <c r="K9" i="25"/>
  <c r="S9" i="25" s="1"/>
  <c r="J9" i="25"/>
  <c r="I9" i="25"/>
  <c r="H9" i="25"/>
  <c r="H8" i="25" s="1"/>
  <c r="G9" i="25"/>
  <c r="F9" i="25"/>
  <c r="F8" i="25" s="1"/>
  <c r="D9" i="25"/>
  <c r="C9" i="25"/>
  <c r="C8" i="25" s="1"/>
  <c r="B9" i="25"/>
  <c r="M8" i="25"/>
  <c r="J8" i="25"/>
  <c r="I8" i="25"/>
  <c r="O9" i="26"/>
  <c r="N9" i="26"/>
  <c r="M9" i="26"/>
  <c r="L9" i="26"/>
  <c r="K9" i="26"/>
  <c r="J9" i="26"/>
  <c r="I9" i="26"/>
  <c r="H9" i="26"/>
  <c r="G9" i="26"/>
  <c r="F9" i="26"/>
  <c r="D9" i="26"/>
  <c r="C9" i="26"/>
  <c r="B9" i="26"/>
  <c r="B8" i="26" s="1"/>
  <c r="O9" i="27"/>
  <c r="O8" i="27" s="1"/>
  <c r="N9" i="27"/>
  <c r="N8" i="27" s="1"/>
  <c r="M9" i="27"/>
  <c r="L9" i="27"/>
  <c r="K9" i="27"/>
  <c r="J9" i="27"/>
  <c r="R9" i="27" s="1"/>
  <c r="I9" i="27"/>
  <c r="I8" i="27" s="1"/>
  <c r="H9" i="27"/>
  <c r="H8" i="27" s="1"/>
  <c r="G9" i="27"/>
  <c r="G8" i="27" s="1"/>
  <c r="F9" i="27"/>
  <c r="F8" i="27" s="1"/>
  <c r="D9" i="27"/>
  <c r="C9" i="27"/>
  <c r="B9" i="27"/>
  <c r="O9" i="28"/>
  <c r="N9" i="28"/>
  <c r="M9" i="28"/>
  <c r="L9" i="28"/>
  <c r="K9" i="28"/>
  <c r="K8" i="28" s="1"/>
  <c r="J9" i="28"/>
  <c r="I9" i="28"/>
  <c r="I8" i="28" s="1"/>
  <c r="H9" i="28"/>
  <c r="G9" i="28"/>
  <c r="F9" i="28"/>
  <c r="D9" i="28"/>
  <c r="C9" i="28"/>
  <c r="B9" i="28"/>
  <c r="C8" i="28"/>
  <c r="B8" i="28"/>
  <c r="O9" i="29"/>
  <c r="N9" i="29"/>
  <c r="M9" i="29"/>
  <c r="M8" i="29" s="1"/>
  <c r="L9" i="29"/>
  <c r="K9" i="29"/>
  <c r="K8" i="29" s="1"/>
  <c r="J9" i="29"/>
  <c r="I9" i="29"/>
  <c r="H9" i="29"/>
  <c r="G9" i="29"/>
  <c r="F9" i="29"/>
  <c r="D9" i="29"/>
  <c r="D8" i="29" s="1"/>
  <c r="C9" i="29"/>
  <c r="B9" i="29"/>
  <c r="O9" i="30"/>
  <c r="N9" i="30"/>
  <c r="N8" i="30" s="1"/>
  <c r="M9" i="30"/>
  <c r="M8" i="30" s="1"/>
  <c r="L9" i="30"/>
  <c r="K9" i="30"/>
  <c r="J9" i="30"/>
  <c r="I9" i="30"/>
  <c r="I8" i="30" s="1"/>
  <c r="H9" i="30"/>
  <c r="G9" i="30"/>
  <c r="G8" i="30" s="1"/>
  <c r="F9" i="30"/>
  <c r="D9" i="30"/>
  <c r="C9" i="30"/>
  <c r="B9" i="30"/>
  <c r="O9" i="1"/>
  <c r="N9" i="1"/>
  <c r="M9" i="1"/>
  <c r="L9" i="1"/>
  <c r="R9" i="1" s="1"/>
  <c r="K9" i="1"/>
  <c r="J9" i="1"/>
  <c r="I9" i="1"/>
  <c r="H9" i="1"/>
  <c r="G9" i="1"/>
  <c r="F9" i="1"/>
  <c r="D9" i="1"/>
  <c r="D8" i="1" s="1"/>
  <c r="C9" i="1"/>
  <c r="B9" i="1"/>
  <c r="U64" i="30"/>
  <c r="T64" i="30"/>
  <c r="S64" i="30"/>
  <c r="R64" i="30"/>
  <c r="Q64" i="30"/>
  <c r="P64" i="30"/>
  <c r="E64" i="30"/>
  <c r="S63" i="30"/>
  <c r="R63" i="30"/>
  <c r="Q63" i="30"/>
  <c r="P63" i="30"/>
  <c r="E63" i="30"/>
  <c r="S60" i="30"/>
  <c r="R60" i="30"/>
  <c r="Q60" i="30"/>
  <c r="P60" i="30"/>
  <c r="E60" i="30"/>
  <c r="T60" i="30" s="1"/>
  <c r="S59" i="30"/>
  <c r="R59" i="30"/>
  <c r="Q59" i="30"/>
  <c r="P59" i="30"/>
  <c r="E59" i="30"/>
  <c r="U59" i="30" s="1"/>
  <c r="S58" i="30"/>
  <c r="R58" i="30"/>
  <c r="Q58" i="30"/>
  <c r="P58" i="30"/>
  <c r="E58" i="30"/>
  <c r="T58" i="30" s="1"/>
  <c r="U57" i="30"/>
  <c r="S57" i="30"/>
  <c r="R57" i="30"/>
  <c r="Q57" i="30"/>
  <c r="P57" i="30"/>
  <c r="E57" i="30"/>
  <c r="T57" i="30" s="1"/>
  <c r="S55" i="30"/>
  <c r="R55" i="30"/>
  <c r="Q55" i="30"/>
  <c r="P55" i="30"/>
  <c r="E55" i="30"/>
  <c r="S54" i="30"/>
  <c r="R54" i="30"/>
  <c r="Q54" i="30"/>
  <c r="P54" i="30"/>
  <c r="E54" i="30"/>
  <c r="U54" i="30" s="1"/>
  <c r="S53" i="30"/>
  <c r="R53" i="30"/>
  <c r="Q53" i="30"/>
  <c r="P53" i="30"/>
  <c r="E53" i="30"/>
  <c r="T53" i="30" s="1"/>
  <c r="S52" i="30"/>
  <c r="R52" i="30"/>
  <c r="Q52" i="30"/>
  <c r="P52" i="30"/>
  <c r="E52" i="30"/>
  <c r="T52" i="30" s="1"/>
  <c r="S51" i="30"/>
  <c r="R51" i="30"/>
  <c r="Q51" i="30"/>
  <c r="P51" i="30"/>
  <c r="E51" i="30"/>
  <c r="U51" i="30" s="1"/>
  <c r="U50" i="30"/>
  <c r="S50" i="30"/>
  <c r="R50" i="30"/>
  <c r="Q50" i="30"/>
  <c r="P50" i="30"/>
  <c r="E50" i="30"/>
  <c r="T50" i="30" s="1"/>
  <c r="S49" i="30"/>
  <c r="R49" i="30"/>
  <c r="Q49" i="30"/>
  <c r="P49" i="30"/>
  <c r="E49" i="30"/>
  <c r="U49" i="30" s="1"/>
  <c r="T48" i="30"/>
  <c r="S48" i="30"/>
  <c r="R48" i="30"/>
  <c r="Q48" i="30"/>
  <c r="P48" i="30"/>
  <c r="E48" i="30"/>
  <c r="U48" i="30" s="1"/>
  <c r="S47" i="30"/>
  <c r="R47" i="30"/>
  <c r="Q47" i="30"/>
  <c r="P47" i="30"/>
  <c r="E47" i="30"/>
  <c r="S46" i="30"/>
  <c r="R46" i="30"/>
  <c r="Q46" i="30"/>
  <c r="P46" i="30"/>
  <c r="E46" i="30"/>
  <c r="U46" i="30" s="1"/>
  <c r="S45" i="30"/>
  <c r="R45" i="30"/>
  <c r="Q45" i="30"/>
  <c r="P45" i="30"/>
  <c r="E45" i="30"/>
  <c r="U45" i="30" s="1"/>
  <c r="S44" i="30"/>
  <c r="S42" i="30"/>
  <c r="R42" i="30"/>
  <c r="Q42" i="30"/>
  <c r="P42" i="30"/>
  <c r="E42" i="30"/>
  <c r="U42" i="30" s="1"/>
  <c r="S41" i="30"/>
  <c r="R41" i="30"/>
  <c r="Q41" i="30"/>
  <c r="P41" i="30"/>
  <c r="E41" i="30"/>
  <c r="T41" i="30" s="1"/>
  <c r="S40" i="30"/>
  <c r="R40" i="30"/>
  <c r="Q40" i="30"/>
  <c r="P40" i="30"/>
  <c r="E40" i="30"/>
  <c r="U40" i="30" s="1"/>
  <c r="S39" i="30"/>
  <c r="R39" i="30"/>
  <c r="Q39" i="30"/>
  <c r="P39" i="30"/>
  <c r="E39" i="30"/>
  <c r="T39" i="30" s="1"/>
  <c r="S38" i="30"/>
  <c r="R38" i="30"/>
  <c r="Q38" i="30"/>
  <c r="P38" i="30"/>
  <c r="E38" i="30"/>
  <c r="T38" i="30" s="1"/>
  <c r="S37" i="30"/>
  <c r="R37" i="30"/>
  <c r="Q37" i="30"/>
  <c r="P37" i="30"/>
  <c r="E37" i="30"/>
  <c r="S36" i="30"/>
  <c r="R36" i="30"/>
  <c r="Q36" i="30"/>
  <c r="P36" i="30"/>
  <c r="E36" i="30"/>
  <c r="S35" i="30"/>
  <c r="R35" i="30"/>
  <c r="Q35" i="30"/>
  <c r="P35" i="30"/>
  <c r="E35" i="30"/>
  <c r="U35" i="30" s="1"/>
  <c r="S34" i="30"/>
  <c r="R34" i="30"/>
  <c r="Q34" i="30"/>
  <c r="P34" i="30"/>
  <c r="E34" i="30"/>
  <c r="U34" i="30" s="1"/>
  <c r="S33" i="30"/>
  <c r="R33" i="30"/>
  <c r="Q33" i="30"/>
  <c r="P33" i="30"/>
  <c r="E33" i="30"/>
  <c r="S32" i="30"/>
  <c r="R32" i="30"/>
  <c r="Q32" i="30"/>
  <c r="P32" i="30"/>
  <c r="E32" i="30"/>
  <c r="T31" i="30"/>
  <c r="S31" i="30"/>
  <c r="R31" i="30"/>
  <c r="Q31" i="30"/>
  <c r="P31" i="30"/>
  <c r="E31" i="30"/>
  <c r="U31" i="30" s="1"/>
  <c r="S30" i="30"/>
  <c r="R30" i="30"/>
  <c r="Q30" i="30"/>
  <c r="P30" i="30"/>
  <c r="E30" i="30"/>
  <c r="S29" i="30"/>
  <c r="R29" i="30"/>
  <c r="Q29" i="30"/>
  <c r="P29" i="30"/>
  <c r="E29" i="30"/>
  <c r="U29" i="30" s="1"/>
  <c r="S27" i="30"/>
  <c r="R27" i="30"/>
  <c r="Q27" i="30"/>
  <c r="P27" i="30"/>
  <c r="E27" i="30"/>
  <c r="T26" i="30"/>
  <c r="S26" i="30"/>
  <c r="R26" i="30"/>
  <c r="Q26" i="30"/>
  <c r="P26" i="30"/>
  <c r="E26" i="30"/>
  <c r="U26" i="30" s="1"/>
  <c r="U25" i="30"/>
  <c r="S25" i="30"/>
  <c r="R25" i="30"/>
  <c r="Q25" i="30"/>
  <c r="P25" i="30"/>
  <c r="E25" i="30"/>
  <c r="T25" i="30" s="1"/>
  <c r="S24" i="30"/>
  <c r="R24" i="30"/>
  <c r="Q24" i="30"/>
  <c r="P24" i="30"/>
  <c r="E24" i="30"/>
  <c r="U24" i="30" s="1"/>
  <c r="S23" i="30"/>
  <c r="R23" i="30"/>
  <c r="Q23" i="30"/>
  <c r="P23" i="30"/>
  <c r="E23" i="30"/>
  <c r="S22" i="30"/>
  <c r="R22" i="30"/>
  <c r="Q22" i="30"/>
  <c r="P22" i="30"/>
  <c r="E22" i="30"/>
  <c r="U22" i="30" s="1"/>
  <c r="S21" i="30"/>
  <c r="R21" i="30"/>
  <c r="Q21" i="30"/>
  <c r="P21" i="30"/>
  <c r="E21" i="30"/>
  <c r="U21" i="30" s="1"/>
  <c r="S20" i="30"/>
  <c r="R20" i="30"/>
  <c r="Q20" i="30"/>
  <c r="P20" i="30"/>
  <c r="E20" i="30"/>
  <c r="S19" i="30"/>
  <c r="R19" i="30"/>
  <c r="Q19" i="30"/>
  <c r="P19" i="30"/>
  <c r="E19" i="30"/>
  <c r="S18" i="30"/>
  <c r="R18" i="30"/>
  <c r="Q18" i="30"/>
  <c r="P18" i="30"/>
  <c r="E18" i="30"/>
  <c r="U18" i="30" s="1"/>
  <c r="U17" i="30"/>
  <c r="S17" i="30"/>
  <c r="R17" i="30"/>
  <c r="Q17" i="30"/>
  <c r="P17" i="30"/>
  <c r="E17" i="30"/>
  <c r="T17" i="30" s="1"/>
  <c r="S16" i="30"/>
  <c r="R16" i="30"/>
  <c r="Q16" i="30"/>
  <c r="P16" i="30"/>
  <c r="E16" i="30"/>
  <c r="U16" i="30" s="1"/>
  <c r="S15" i="30"/>
  <c r="R15" i="30"/>
  <c r="Q15" i="30"/>
  <c r="P15" i="30"/>
  <c r="E15" i="30"/>
  <c r="U15" i="30" s="1"/>
  <c r="S14" i="30"/>
  <c r="R14" i="30"/>
  <c r="Q14" i="30"/>
  <c r="P14" i="30"/>
  <c r="E14" i="30"/>
  <c r="U14" i="30" s="1"/>
  <c r="S13" i="30"/>
  <c r="R13" i="30"/>
  <c r="Q13" i="30"/>
  <c r="P13" i="30"/>
  <c r="E13" i="30"/>
  <c r="S12" i="30"/>
  <c r="R12" i="30"/>
  <c r="Q12" i="30"/>
  <c r="P12" i="30"/>
  <c r="E12" i="30"/>
  <c r="S11" i="30"/>
  <c r="R11" i="30"/>
  <c r="Q11" i="30"/>
  <c r="P11" i="30"/>
  <c r="E11" i="30"/>
  <c r="T11" i="30" s="1"/>
  <c r="S10" i="30"/>
  <c r="R10" i="30"/>
  <c r="Q10" i="30"/>
  <c r="P10" i="30"/>
  <c r="T10" i="30" s="1"/>
  <c r="E10" i="30"/>
  <c r="S64" i="29"/>
  <c r="R64" i="29"/>
  <c r="Q64" i="29"/>
  <c r="P64" i="29"/>
  <c r="E64" i="29"/>
  <c r="S63" i="29"/>
  <c r="R63" i="29"/>
  <c r="Q63" i="29"/>
  <c r="Q62" i="29" s="1"/>
  <c r="P63" i="29"/>
  <c r="P62" i="29" s="1"/>
  <c r="E63" i="29"/>
  <c r="U63" i="29" s="1"/>
  <c r="S60" i="29"/>
  <c r="R60" i="29"/>
  <c r="Q60" i="29"/>
  <c r="P60" i="29"/>
  <c r="E60" i="29"/>
  <c r="U60" i="29" s="1"/>
  <c r="S59" i="29"/>
  <c r="R59" i="29"/>
  <c r="Q59" i="29"/>
  <c r="P59" i="29"/>
  <c r="E59" i="29"/>
  <c r="U59" i="29" s="1"/>
  <c r="S58" i="29"/>
  <c r="R58" i="29"/>
  <c r="Q58" i="29"/>
  <c r="P58" i="29"/>
  <c r="E58" i="29"/>
  <c r="T58" i="29" s="1"/>
  <c r="S57" i="29"/>
  <c r="R57" i="29"/>
  <c r="Q57" i="29"/>
  <c r="P57" i="29"/>
  <c r="E57" i="29"/>
  <c r="U57" i="29" s="1"/>
  <c r="S55" i="29"/>
  <c r="R55" i="29"/>
  <c r="Q55" i="29"/>
  <c r="P55" i="29"/>
  <c r="E55" i="29"/>
  <c r="U55" i="29" s="1"/>
  <c r="S54" i="29"/>
  <c r="R54" i="29"/>
  <c r="Q54" i="29"/>
  <c r="P54" i="29"/>
  <c r="E54" i="29"/>
  <c r="U54" i="29" s="1"/>
  <c r="U53" i="29"/>
  <c r="S53" i="29"/>
  <c r="R53" i="29"/>
  <c r="Q53" i="29"/>
  <c r="P53" i="29"/>
  <c r="E53" i="29"/>
  <c r="T53" i="29" s="1"/>
  <c r="S52" i="29"/>
  <c r="R52" i="29"/>
  <c r="Q52" i="29"/>
  <c r="P52" i="29"/>
  <c r="E52" i="29"/>
  <c r="T52" i="29" s="1"/>
  <c r="S51" i="29"/>
  <c r="R51" i="29"/>
  <c r="Q51" i="29"/>
  <c r="P51" i="29"/>
  <c r="E51" i="29"/>
  <c r="S50" i="29"/>
  <c r="R50" i="29"/>
  <c r="Q50" i="29"/>
  <c r="P50" i="29"/>
  <c r="E50" i="29"/>
  <c r="T50" i="29" s="1"/>
  <c r="S49" i="29"/>
  <c r="R49" i="29"/>
  <c r="Q49" i="29"/>
  <c r="P49" i="29"/>
  <c r="E49" i="29"/>
  <c r="U49" i="29" s="1"/>
  <c r="S48" i="29"/>
  <c r="R48" i="29"/>
  <c r="Q48" i="29"/>
  <c r="P48" i="29"/>
  <c r="E48" i="29"/>
  <c r="T48" i="29" s="1"/>
  <c r="S47" i="29"/>
  <c r="R47" i="29"/>
  <c r="Q47" i="29"/>
  <c r="P47" i="29"/>
  <c r="E47" i="29"/>
  <c r="U47" i="29" s="1"/>
  <c r="S46" i="29"/>
  <c r="R46" i="29"/>
  <c r="Q46" i="29"/>
  <c r="P46" i="29"/>
  <c r="E46" i="29"/>
  <c r="U46" i="29" s="1"/>
  <c r="U45" i="29"/>
  <c r="S45" i="29"/>
  <c r="R45" i="29"/>
  <c r="Q45" i="29"/>
  <c r="P45" i="29"/>
  <c r="E45" i="29"/>
  <c r="S44" i="29"/>
  <c r="R44" i="29"/>
  <c r="S42" i="29"/>
  <c r="R42" i="29"/>
  <c r="Q42" i="29"/>
  <c r="P42" i="29"/>
  <c r="E42" i="29"/>
  <c r="U42" i="29" s="1"/>
  <c r="U41" i="29"/>
  <c r="S41" i="29"/>
  <c r="R41" i="29"/>
  <c r="Q41" i="29"/>
  <c r="P41" i="29"/>
  <c r="E41" i="29"/>
  <c r="T41" i="29" s="1"/>
  <c r="S40" i="29"/>
  <c r="R40" i="29"/>
  <c r="Q40" i="29"/>
  <c r="P40" i="29"/>
  <c r="E40" i="29"/>
  <c r="S39" i="29"/>
  <c r="R39" i="29"/>
  <c r="Q39" i="29"/>
  <c r="P39" i="29"/>
  <c r="E39" i="29"/>
  <c r="S38" i="29"/>
  <c r="R38" i="29"/>
  <c r="Q38" i="29"/>
  <c r="P38" i="29"/>
  <c r="E38" i="29"/>
  <c r="U38" i="29" s="1"/>
  <c r="S37" i="29"/>
  <c r="R37" i="29"/>
  <c r="Q37" i="29"/>
  <c r="P37" i="29"/>
  <c r="E37" i="29"/>
  <c r="U37" i="29" s="1"/>
  <c r="S36" i="29"/>
  <c r="R36" i="29"/>
  <c r="Q36" i="29"/>
  <c r="P36" i="29"/>
  <c r="E36" i="29"/>
  <c r="S35" i="29"/>
  <c r="R35" i="29"/>
  <c r="Q35" i="29"/>
  <c r="P35" i="29"/>
  <c r="E35" i="29"/>
  <c r="S34" i="29"/>
  <c r="R34" i="29"/>
  <c r="Q34" i="29"/>
  <c r="P34" i="29"/>
  <c r="E34" i="29"/>
  <c r="U34" i="29" s="1"/>
  <c r="U33" i="29"/>
  <c r="S33" i="29"/>
  <c r="R33" i="29"/>
  <c r="Q33" i="29"/>
  <c r="P33" i="29"/>
  <c r="E33" i="29"/>
  <c r="T33" i="29" s="1"/>
  <c r="U32" i="29"/>
  <c r="S32" i="29"/>
  <c r="R32" i="29"/>
  <c r="Q32" i="29"/>
  <c r="P32" i="29"/>
  <c r="E32" i="29"/>
  <c r="T32" i="29" s="1"/>
  <c r="S31" i="29"/>
  <c r="R31" i="29"/>
  <c r="Q31" i="29"/>
  <c r="P31" i="29"/>
  <c r="E31" i="29"/>
  <c r="S30" i="29"/>
  <c r="R30" i="29"/>
  <c r="Q30" i="29"/>
  <c r="P30" i="29"/>
  <c r="E30" i="29"/>
  <c r="U30" i="29" s="1"/>
  <c r="S29" i="29"/>
  <c r="R29" i="29"/>
  <c r="Q29" i="29"/>
  <c r="P29" i="29"/>
  <c r="E29" i="29"/>
  <c r="S27" i="29"/>
  <c r="R27" i="29"/>
  <c r="Q27" i="29"/>
  <c r="P27" i="29"/>
  <c r="E27" i="29"/>
  <c r="S26" i="29"/>
  <c r="R26" i="29"/>
  <c r="Q26" i="29"/>
  <c r="P26" i="29"/>
  <c r="E26" i="29"/>
  <c r="S25" i="29"/>
  <c r="R25" i="29"/>
  <c r="Q25" i="29"/>
  <c r="P25" i="29"/>
  <c r="E25" i="29"/>
  <c r="U25" i="29" s="1"/>
  <c r="S24" i="29"/>
  <c r="R24" i="29"/>
  <c r="Q24" i="29"/>
  <c r="P24" i="29"/>
  <c r="E24" i="29"/>
  <c r="U24" i="29" s="1"/>
  <c r="U23" i="29"/>
  <c r="S23" i="29"/>
  <c r="R23" i="29"/>
  <c r="Q23" i="29"/>
  <c r="P23" i="29"/>
  <c r="E23" i="29"/>
  <c r="T23" i="29" s="1"/>
  <c r="S22" i="29"/>
  <c r="R22" i="29"/>
  <c r="Q22" i="29"/>
  <c r="P22" i="29"/>
  <c r="E22" i="29"/>
  <c r="S21" i="29"/>
  <c r="R21" i="29"/>
  <c r="Q21" i="29"/>
  <c r="P21" i="29"/>
  <c r="E21" i="29"/>
  <c r="U21" i="29" s="1"/>
  <c r="S20" i="29"/>
  <c r="R20" i="29"/>
  <c r="Q20" i="29"/>
  <c r="P20" i="29"/>
  <c r="E20" i="29"/>
  <c r="S19" i="29"/>
  <c r="R19" i="29"/>
  <c r="Q19" i="29"/>
  <c r="P19" i="29"/>
  <c r="E19" i="29"/>
  <c r="U19" i="29" s="1"/>
  <c r="S18" i="29"/>
  <c r="R18" i="29"/>
  <c r="Q18" i="29"/>
  <c r="P18" i="29"/>
  <c r="E18" i="29"/>
  <c r="U18" i="29" s="1"/>
  <c r="S17" i="29"/>
  <c r="R17" i="29"/>
  <c r="Q17" i="29"/>
  <c r="P17" i="29"/>
  <c r="E17" i="29"/>
  <c r="U17" i="29" s="1"/>
  <c r="S16" i="29"/>
  <c r="R16" i="29"/>
  <c r="Q16" i="29"/>
  <c r="P16" i="29"/>
  <c r="E16" i="29"/>
  <c r="U16" i="29" s="1"/>
  <c r="S15" i="29"/>
  <c r="R15" i="29"/>
  <c r="Q15" i="29"/>
  <c r="P15" i="29"/>
  <c r="E15" i="29"/>
  <c r="T15" i="29" s="1"/>
  <c r="S14" i="29"/>
  <c r="R14" i="29"/>
  <c r="Q14" i="29"/>
  <c r="P14" i="29"/>
  <c r="E14" i="29"/>
  <c r="T13" i="29"/>
  <c r="S13" i="29"/>
  <c r="R13" i="29"/>
  <c r="Q13" i="29"/>
  <c r="P13" i="29"/>
  <c r="E13" i="29"/>
  <c r="U13" i="29" s="1"/>
  <c r="S12" i="29"/>
  <c r="R12" i="29"/>
  <c r="Q12" i="29"/>
  <c r="P12" i="29"/>
  <c r="E12" i="29"/>
  <c r="T12" i="29" s="1"/>
  <c r="S11" i="29"/>
  <c r="R11" i="29"/>
  <c r="Q11" i="29"/>
  <c r="P11" i="29"/>
  <c r="E11" i="29"/>
  <c r="U11" i="29" s="1"/>
  <c r="S10" i="29"/>
  <c r="R10" i="29"/>
  <c r="Q10" i="29"/>
  <c r="P10" i="29"/>
  <c r="E10" i="29"/>
  <c r="S64" i="28"/>
  <c r="R64" i="28"/>
  <c r="Q64" i="28"/>
  <c r="P64" i="28"/>
  <c r="E64" i="28"/>
  <c r="U64" i="28" s="1"/>
  <c r="S63" i="28"/>
  <c r="R63" i="28"/>
  <c r="Q63" i="28"/>
  <c r="P63" i="28"/>
  <c r="E63" i="28"/>
  <c r="S60" i="28"/>
  <c r="R60" i="28"/>
  <c r="Q60" i="28"/>
  <c r="P60" i="28"/>
  <c r="E60" i="28"/>
  <c r="T60" i="28" s="1"/>
  <c r="S59" i="28"/>
  <c r="R59" i="28"/>
  <c r="Q59" i="28"/>
  <c r="P59" i="28"/>
  <c r="E59" i="28"/>
  <c r="T58" i="28"/>
  <c r="S58" i="28"/>
  <c r="R58" i="28"/>
  <c r="Q58" i="28"/>
  <c r="P58" i="28"/>
  <c r="E58" i="28"/>
  <c r="U58" i="28" s="1"/>
  <c r="S57" i="28"/>
  <c r="R57" i="28"/>
  <c r="Q57" i="28"/>
  <c r="P57" i="28"/>
  <c r="E57" i="28"/>
  <c r="T57" i="28" s="1"/>
  <c r="U55" i="28"/>
  <c r="S55" i="28"/>
  <c r="R55" i="28"/>
  <c r="Q55" i="28"/>
  <c r="P55" i="28"/>
  <c r="E55" i="28"/>
  <c r="T55" i="28" s="1"/>
  <c r="S54" i="28"/>
  <c r="R54" i="28"/>
  <c r="Q54" i="28"/>
  <c r="P54" i="28"/>
  <c r="E54" i="28"/>
  <c r="T53" i="28"/>
  <c r="S53" i="28"/>
  <c r="R53" i="28"/>
  <c r="Q53" i="28"/>
  <c r="P53" i="28"/>
  <c r="E53" i="28"/>
  <c r="U53" i="28" s="1"/>
  <c r="S52" i="28"/>
  <c r="R52" i="28"/>
  <c r="Q52" i="28"/>
  <c r="P52" i="28"/>
  <c r="E52" i="28"/>
  <c r="T52" i="28" s="1"/>
  <c r="U51" i="28"/>
  <c r="S51" i="28"/>
  <c r="R51" i="28"/>
  <c r="Q51" i="28"/>
  <c r="P51" i="28"/>
  <c r="E51" i="28"/>
  <c r="T51" i="28" s="1"/>
  <c r="S50" i="28"/>
  <c r="R50" i="28"/>
  <c r="Q50" i="28"/>
  <c r="P50" i="28"/>
  <c r="E50" i="28"/>
  <c r="U50" i="28" s="1"/>
  <c r="S49" i="28"/>
  <c r="R49" i="28"/>
  <c r="Q49" i="28"/>
  <c r="P49" i="28"/>
  <c r="E49" i="28"/>
  <c r="U49" i="28" s="1"/>
  <c r="S48" i="28"/>
  <c r="R48" i="28"/>
  <c r="Q48" i="28"/>
  <c r="P48" i="28"/>
  <c r="E48" i="28"/>
  <c r="U47" i="28"/>
  <c r="S47" i="28"/>
  <c r="R47" i="28"/>
  <c r="Q47" i="28"/>
  <c r="P47" i="28"/>
  <c r="E47" i="28"/>
  <c r="T47" i="28" s="1"/>
  <c r="S46" i="28"/>
  <c r="R46" i="28"/>
  <c r="Q46" i="28"/>
  <c r="P46" i="28"/>
  <c r="E46" i="28"/>
  <c r="T46" i="28" s="1"/>
  <c r="T45" i="28"/>
  <c r="S45" i="28"/>
  <c r="R45" i="28"/>
  <c r="Q45" i="28"/>
  <c r="P45" i="28"/>
  <c r="E45" i="28"/>
  <c r="U45" i="28" s="1"/>
  <c r="S44" i="28"/>
  <c r="R44" i="28"/>
  <c r="T42" i="28"/>
  <c r="S42" i="28"/>
  <c r="R42" i="28"/>
  <c r="Q42" i="28"/>
  <c r="P42" i="28"/>
  <c r="E42" i="28"/>
  <c r="U42" i="28" s="1"/>
  <c r="U41" i="28"/>
  <c r="T41" i="28"/>
  <c r="S41" i="28"/>
  <c r="R41" i="28"/>
  <c r="Q41" i="28"/>
  <c r="P41" i="28"/>
  <c r="E41" i="28"/>
  <c r="S40" i="28"/>
  <c r="R40" i="28"/>
  <c r="Q40" i="28"/>
  <c r="P40" i="28"/>
  <c r="E40" i="28"/>
  <c r="U40" i="28" s="1"/>
  <c r="S39" i="28"/>
  <c r="R39" i="28"/>
  <c r="Q39" i="28"/>
  <c r="P39" i="28"/>
  <c r="E39" i="28"/>
  <c r="S38" i="28"/>
  <c r="R38" i="28"/>
  <c r="Q38" i="28"/>
  <c r="P38" i="28"/>
  <c r="E38" i="28"/>
  <c r="U37" i="28"/>
  <c r="T37" i="28"/>
  <c r="S37" i="28"/>
  <c r="R37" i="28"/>
  <c r="Q37" i="28"/>
  <c r="P37" i="28"/>
  <c r="E37" i="28"/>
  <c r="S36" i="28"/>
  <c r="R36" i="28"/>
  <c r="Q36" i="28"/>
  <c r="P36" i="28"/>
  <c r="E36" i="28"/>
  <c r="U36" i="28" s="1"/>
  <c r="S35" i="28"/>
  <c r="R35" i="28"/>
  <c r="Q35" i="28"/>
  <c r="P35" i="28"/>
  <c r="E35" i="28"/>
  <c r="T35" i="28" s="1"/>
  <c r="S34" i="28"/>
  <c r="R34" i="28"/>
  <c r="Q34" i="28"/>
  <c r="P34" i="28"/>
  <c r="E34" i="28"/>
  <c r="S33" i="28"/>
  <c r="R33" i="28"/>
  <c r="Q33" i="28"/>
  <c r="P33" i="28"/>
  <c r="E33" i="28"/>
  <c r="S32" i="28"/>
  <c r="R32" i="28"/>
  <c r="Q32" i="28"/>
  <c r="P32" i="28"/>
  <c r="E32" i="28"/>
  <c r="U32" i="28" s="1"/>
  <c r="S31" i="28"/>
  <c r="R31" i="28"/>
  <c r="Q31" i="28"/>
  <c r="P31" i="28"/>
  <c r="E31" i="28"/>
  <c r="S30" i="28"/>
  <c r="R30" i="28"/>
  <c r="Q30" i="28"/>
  <c r="P30" i="28"/>
  <c r="E30" i="28"/>
  <c r="S29" i="28"/>
  <c r="R29" i="28"/>
  <c r="Q29" i="28"/>
  <c r="P29" i="28"/>
  <c r="E29" i="28"/>
  <c r="U29" i="28" s="1"/>
  <c r="S27" i="28"/>
  <c r="R27" i="28"/>
  <c r="Q27" i="28"/>
  <c r="P27" i="28"/>
  <c r="E27" i="28"/>
  <c r="U27" i="28" s="1"/>
  <c r="S26" i="28"/>
  <c r="R26" i="28"/>
  <c r="Q26" i="28"/>
  <c r="P26" i="28"/>
  <c r="E26" i="28"/>
  <c r="S25" i="28"/>
  <c r="R25" i="28"/>
  <c r="Q25" i="28"/>
  <c r="P25" i="28"/>
  <c r="E25" i="28"/>
  <c r="U24" i="28"/>
  <c r="T24" i="28"/>
  <c r="S24" i="28"/>
  <c r="R24" i="28"/>
  <c r="Q24" i="28"/>
  <c r="P24" i="28"/>
  <c r="E24" i="28"/>
  <c r="S23" i="28"/>
  <c r="R23" i="28"/>
  <c r="Q23" i="28"/>
  <c r="P23" i="28"/>
  <c r="E23" i="28"/>
  <c r="U22" i="28"/>
  <c r="S22" i="28"/>
  <c r="R22" i="28"/>
  <c r="Q22" i="28"/>
  <c r="P22" i="28"/>
  <c r="E22" i="28"/>
  <c r="T22" i="28" s="1"/>
  <c r="U21" i="28"/>
  <c r="T21" i="28"/>
  <c r="S21" i="28"/>
  <c r="R21" i="28"/>
  <c r="Q21" i="28"/>
  <c r="P21" i="28"/>
  <c r="E21" i="28"/>
  <c r="U20" i="28"/>
  <c r="T20" i="28"/>
  <c r="S20" i="28"/>
  <c r="R20" i="28"/>
  <c r="Q20" i="28"/>
  <c r="P20" i="28"/>
  <c r="E20" i="28"/>
  <c r="S19" i="28"/>
  <c r="R19" i="28"/>
  <c r="Q19" i="28"/>
  <c r="P19" i="28"/>
  <c r="E19" i="28"/>
  <c r="S18" i="28"/>
  <c r="R18" i="28"/>
  <c r="Q18" i="28"/>
  <c r="P18" i="28"/>
  <c r="E18" i="28"/>
  <c r="U17" i="28"/>
  <c r="S17" i="28"/>
  <c r="R17" i="28"/>
  <c r="Q17" i="28"/>
  <c r="P17" i="28"/>
  <c r="E17" i="28"/>
  <c r="T17" i="28" s="1"/>
  <c r="U16" i="28"/>
  <c r="S16" i="28"/>
  <c r="R16" i="28"/>
  <c r="Q16" i="28"/>
  <c r="P16" i="28"/>
  <c r="E16" i="28"/>
  <c r="T16" i="28" s="1"/>
  <c r="T15" i="28"/>
  <c r="S15" i="28"/>
  <c r="R15" i="28"/>
  <c r="Q15" i="28"/>
  <c r="P15" i="28"/>
  <c r="E15" i="28"/>
  <c r="U15" i="28" s="1"/>
  <c r="S14" i="28"/>
  <c r="R14" i="28"/>
  <c r="Q14" i="28"/>
  <c r="P14" i="28"/>
  <c r="E14" i="28"/>
  <c r="U13" i="28"/>
  <c r="T13" i="28"/>
  <c r="S13" i="28"/>
  <c r="R13" i="28"/>
  <c r="Q13" i="28"/>
  <c r="P13" i="28"/>
  <c r="E13" i="28"/>
  <c r="S12" i="28"/>
  <c r="R12" i="28"/>
  <c r="Q12" i="28"/>
  <c r="P12" i="28"/>
  <c r="E12" i="28"/>
  <c r="S11" i="28"/>
  <c r="R11" i="28"/>
  <c r="Q11" i="28"/>
  <c r="P11" i="28"/>
  <c r="E11" i="28"/>
  <c r="S10" i="28"/>
  <c r="R10" i="28"/>
  <c r="Q10" i="28"/>
  <c r="P10" i="28"/>
  <c r="E10" i="28"/>
  <c r="S64" i="27"/>
  <c r="R64" i="27"/>
  <c r="Q64" i="27"/>
  <c r="P64" i="27"/>
  <c r="E64" i="27"/>
  <c r="S63" i="27"/>
  <c r="R63" i="27"/>
  <c r="Q63" i="27"/>
  <c r="P63" i="27"/>
  <c r="P62" i="27" s="1"/>
  <c r="E63" i="27"/>
  <c r="U63" i="27" s="1"/>
  <c r="U60" i="27"/>
  <c r="T60" i="27"/>
  <c r="S60" i="27"/>
  <c r="R60" i="27"/>
  <c r="Q60" i="27"/>
  <c r="P60" i="27"/>
  <c r="E60" i="27"/>
  <c r="S59" i="27"/>
  <c r="R59" i="27"/>
  <c r="Q59" i="27"/>
  <c r="P59" i="27"/>
  <c r="E59" i="27"/>
  <c r="S58" i="27"/>
  <c r="R58" i="27"/>
  <c r="Q58" i="27"/>
  <c r="P58" i="27"/>
  <c r="E58" i="27"/>
  <c r="T58" i="27" s="1"/>
  <c r="U57" i="27"/>
  <c r="T57" i="27"/>
  <c r="S57" i="27"/>
  <c r="R57" i="27"/>
  <c r="Q57" i="27"/>
  <c r="P57" i="27"/>
  <c r="E57" i="27"/>
  <c r="S55" i="27"/>
  <c r="R55" i="27"/>
  <c r="Q55" i="27"/>
  <c r="P55" i="27"/>
  <c r="E55" i="27"/>
  <c r="T54" i="27"/>
  <c r="S54" i="27"/>
  <c r="R54" i="27"/>
  <c r="Q54" i="27"/>
  <c r="P54" i="27"/>
  <c r="E54" i="27"/>
  <c r="U54" i="27" s="1"/>
  <c r="S53" i="27"/>
  <c r="R53" i="27"/>
  <c r="Q53" i="27"/>
  <c r="P53" i="27"/>
  <c r="E53" i="27"/>
  <c r="U52" i="27"/>
  <c r="T52" i="27"/>
  <c r="S52" i="27"/>
  <c r="R52" i="27"/>
  <c r="Q52" i="27"/>
  <c r="P52" i="27"/>
  <c r="E52" i="27"/>
  <c r="U51" i="27"/>
  <c r="T51" i="27"/>
  <c r="S51" i="27"/>
  <c r="R51" i="27"/>
  <c r="Q51" i="27"/>
  <c r="P51" i="27"/>
  <c r="E51" i="27"/>
  <c r="S50" i="27"/>
  <c r="R50" i="27"/>
  <c r="Q50" i="27"/>
  <c r="P50" i="27"/>
  <c r="E50" i="27"/>
  <c r="S49" i="27"/>
  <c r="R49" i="27"/>
  <c r="Q49" i="27"/>
  <c r="P49" i="27"/>
  <c r="E49" i="27"/>
  <c r="U48" i="27"/>
  <c r="S48" i="27"/>
  <c r="R48" i="27"/>
  <c r="Q48" i="27"/>
  <c r="P48" i="27"/>
  <c r="E48" i="27"/>
  <c r="T48" i="27" s="1"/>
  <c r="S47" i="27"/>
  <c r="R47" i="27"/>
  <c r="Q47" i="27"/>
  <c r="U47" i="27" s="1"/>
  <c r="P47" i="27"/>
  <c r="E47" i="27"/>
  <c r="T47" i="27" s="1"/>
  <c r="S46" i="27"/>
  <c r="R46" i="27"/>
  <c r="Q46" i="27"/>
  <c r="P46" i="27"/>
  <c r="E46" i="27"/>
  <c r="U45" i="27"/>
  <c r="S45" i="27"/>
  <c r="R45" i="27"/>
  <c r="Q45" i="27"/>
  <c r="P45" i="27"/>
  <c r="E45" i="27"/>
  <c r="T45" i="27" s="1"/>
  <c r="R44" i="27"/>
  <c r="S42" i="27"/>
  <c r="R42" i="27"/>
  <c r="Q42" i="27"/>
  <c r="P42" i="27"/>
  <c r="E42" i="27"/>
  <c r="S41" i="27"/>
  <c r="R41" i="27"/>
  <c r="Q41" i="27"/>
  <c r="P41" i="27"/>
  <c r="E41" i="27"/>
  <c r="S40" i="27"/>
  <c r="R40" i="27"/>
  <c r="Q40" i="27"/>
  <c r="P40" i="27"/>
  <c r="E40" i="27"/>
  <c r="S39" i="27"/>
  <c r="R39" i="27"/>
  <c r="Q39" i="27"/>
  <c r="P39" i="27"/>
  <c r="E39" i="27"/>
  <c r="S38" i="27"/>
  <c r="R38" i="27"/>
  <c r="Q38" i="27"/>
  <c r="P38" i="27"/>
  <c r="E38" i="27"/>
  <c r="T38" i="27" s="1"/>
  <c r="S37" i="27"/>
  <c r="R37" i="27"/>
  <c r="Q37" i="27"/>
  <c r="P37" i="27"/>
  <c r="E37" i="27"/>
  <c r="U37" i="27" s="1"/>
  <c r="S36" i="27"/>
  <c r="R36" i="27"/>
  <c r="Q36" i="27"/>
  <c r="P36" i="27"/>
  <c r="E36" i="27"/>
  <c r="U35" i="27"/>
  <c r="S35" i="27"/>
  <c r="R35" i="27"/>
  <c r="Q35" i="27"/>
  <c r="P35" i="27"/>
  <c r="E35" i="27"/>
  <c r="T35" i="27" s="1"/>
  <c r="U34" i="27"/>
  <c r="T34" i="27"/>
  <c r="S34" i="27"/>
  <c r="R34" i="27"/>
  <c r="Q34" i="27"/>
  <c r="P34" i="27"/>
  <c r="E34" i="27"/>
  <c r="S33" i="27"/>
  <c r="R33" i="27"/>
  <c r="Q33" i="27"/>
  <c r="P33" i="27"/>
  <c r="E33" i="27"/>
  <c r="S32" i="27"/>
  <c r="R32" i="27"/>
  <c r="Q32" i="27"/>
  <c r="P32" i="27"/>
  <c r="E32" i="27"/>
  <c r="S31" i="27"/>
  <c r="R31" i="27"/>
  <c r="Q31" i="27"/>
  <c r="P31" i="27"/>
  <c r="E31" i="27"/>
  <c r="S30" i="27"/>
  <c r="R30" i="27"/>
  <c r="Q30" i="27"/>
  <c r="P30" i="27"/>
  <c r="E30" i="27"/>
  <c r="T30" i="27" s="1"/>
  <c r="S29" i="27"/>
  <c r="R29" i="27"/>
  <c r="Q29" i="27"/>
  <c r="P29" i="27"/>
  <c r="E29" i="27"/>
  <c r="T29" i="27" s="1"/>
  <c r="S27" i="27"/>
  <c r="R27" i="27"/>
  <c r="Q27" i="27"/>
  <c r="P27" i="27"/>
  <c r="E27" i="27"/>
  <c r="U27" i="27" s="1"/>
  <c r="S26" i="27"/>
  <c r="R26" i="27"/>
  <c r="Q26" i="27"/>
  <c r="P26" i="27"/>
  <c r="E26" i="27"/>
  <c r="U25" i="27"/>
  <c r="S25" i="27"/>
  <c r="R25" i="27"/>
  <c r="Q25" i="27"/>
  <c r="P25" i="27"/>
  <c r="E25" i="27"/>
  <c r="T25" i="27" s="1"/>
  <c r="S24" i="27"/>
  <c r="R24" i="27"/>
  <c r="Q24" i="27"/>
  <c r="P24" i="27"/>
  <c r="E24" i="27"/>
  <c r="U24" i="27" s="1"/>
  <c r="S23" i="27"/>
  <c r="R23" i="27"/>
  <c r="Q23" i="27"/>
  <c r="P23" i="27"/>
  <c r="E23" i="27"/>
  <c r="S22" i="27"/>
  <c r="R22" i="27"/>
  <c r="Q22" i="27"/>
  <c r="P22" i="27"/>
  <c r="E22" i="27"/>
  <c r="T22" i="27" s="1"/>
  <c r="U21" i="27"/>
  <c r="T21" i="27"/>
  <c r="S21" i="27"/>
  <c r="R21" i="27"/>
  <c r="Q21" i="27"/>
  <c r="P21" i="27"/>
  <c r="E21" i="27"/>
  <c r="S20" i="27"/>
  <c r="R20" i="27"/>
  <c r="Q20" i="27"/>
  <c r="P20" i="27"/>
  <c r="E20" i="27"/>
  <c r="S19" i="27"/>
  <c r="R19" i="27"/>
  <c r="Q19" i="27"/>
  <c r="P19" i="27"/>
  <c r="E19" i="27"/>
  <c r="U19" i="27" s="1"/>
  <c r="S18" i="27"/>
  <c r="R18" i="27"/>
  <c r="Q18" i="27"/>
  <c r="P18" i="27"/>
  <c r="E18" i="27"/>
  <c r="U17" i="27"/>
  <c r="S17" i="27"/>
  <c r="R17" i="27"/>
  <c r="Q17" i="27"/>
  <c r="P17" i="27"/>
  <c r="E17" i="27"/>
  <c r="T17" i="27" s="1"/>
  <c r="T16" i="27"/>
  <c r="S16" i="27"/>
  <c r="R16" i="27"/>
  <c r="Q16" i="27"/>
  <c r="P16" i="27"/>
  <c r="E16" i="27"/>
  <c r="U16" i="27" s="1"/>
  <c r="S15" i="27"/>
  <c r="R15" i="27"/>
  <c r="Q15" i="27"/>
  <c r="P15" i="27"/>
  <c r="E15" i="27"/>
  <c r="U15" i="27" s="1"/>
  <c r="S14" i="27"/>
  <c r="R14" i="27"/>
  <c r="Q14" i="27"/>
  <c r="P14" i="27"/>
  <c r="E14" i="27"/>
  <c r="T14" i="27" s="1"/>
  <c r="U13" i="27"/>
  <c r="T13" i="27"/>
  <c r="S13" i="27"/>
  <c r="R13" i="27"/>
  <c r="Q13" i="27"/>
  <c r="P13" i="27"/>
  <c r="E13" i="27"/>
  <c r="S12" i="27"/>
  <c r="R12" i="27"/>
  <c r="Q12" i="27"/>
  <c r="P12" i="27"/>
  <c r="E12" i="27"/>
  <c r="S11" i="27"/>
  <c r="R11" i="27"/>
  <c r="Q11" i="27"/>
  <c r="P11" i="27"/>
  <c r="E11" i="27"/>
  <c r="U11" i="27" s="1"/>
  <c r="S10" i="27"/>
  <c r="R10" i="27"/>
  <c r="Q10" i="27"/>
  <c r="P10" i="27"/>
  <c r="P9" i="27" s="1"/>
  <c r="E10" i="27"/>
  <c r="S64" i="26"/>
  <c r="R64" i="26"/>
  <c r="Q64" i="26"/>
  <c r="P64" i="26"/>
  <c r="E64" i="26"/>
  <c r="S63" i="26"/>
  <c r="R63" i="26"/>
  <c r="Q63" i="26"/>
  <c r="P63" i="26"/>
  <c r="E63" i="26"/>
  <c r="U63" i="26" s="1"/>
  <c r="S62" i="26"/>
  <c r="R62" i="26"/>
  <c r="S60" i="26"/>
  <c r="R60" i="26"/>
  <c r="Q60" i="26"/>
  <c r="P60" i="26"/>
  <c r="E60" i="26"/>
  <c r="U60" i="26" s="1"/>
  <c r="S59" i="26"/>
  <c r="R59" i="26"/>
  <c r="Q59" i="26"/>
  <c r="P59" i="26"/>
  <c r="E59" i="26"/>
  <c r="U59" i="26" s="1"/>
  <c r="S58" i="26"/>
  <c r="R58" i="26"/>
  <c r="Q58" i="26"/>
  <c r="P58" i="26"/>
  <c r="E58" i="26"/>
  <c r="T58" i="26" s="1"/>
  <c r="S57" i="26"/>
  <c r="R57" i="26"/>
  <c r="Q57" i="26"/>
  <c r="P57" i="26"/>
  <c r="E57" i="26"/>
  <c r="S55" i="26"/>
  <c r="R55" i="26"/>
  <c r="Q55" i="26"/>
  <c r="P55" i="26"/>
  <c r="E55" i="26"/>
  <c r="T55" i="26" s="1"/>
  <c r="S54" i="26"/>
  <c r="R54" i="26"/>
  <c r="Q54" i="26"/>
  <c r="P54" i="26"/>
  <c r="E54" i="26"/>
  <c r="U54" i="26" s="1"/>
  <c r="S53" i="26"/>
  <c r="R53" i="26"/>
  <c r="Q53" i="26"/>
  <c r="P53" i="26"/>
  <c r="E53" i="26"/>
  <c r="S52" i="26"/>
  <c r="R52" i="26"/>
  <c r="Q52" i="26"/>
  <c r="P52" i="26"/>
  <c r="E52" i="26"/>
  <c r="S51" i="26"/>
  <c r="R51" i="26"/>
  <c r="Q51" i="26"/>
  <c r="P51" i="26"/>
  <c r="E51" i="26"/>
  <c r="U51" i="26" s="1"/>
  <c r="S50" i="26"/>
  <c r="R50" i="26"/>
  <c r="Q50" i="26"/>
  <c r="P50" i="26"/>
  <c r="E50" i="26"/>
  <c r="U50" i="26" s="1"/>
  <c r="S49" i="26"/>
  <c r="R49" i="26"/>
  <c r="Q49" i="26"/>
  <c r="P49" i="26"/>
  <c r="E49" i="26"/>
  <c r="S48" i="26"/>
  <c r="R48" i="26"/>
  <c r="Q48" i="26"/>
  <c r="P48" i="26"/>
  <c r="E48" i="26"/>
  <c r="T48" i="26" s="1"/>
  <c r="S47" i="26"/>
  <c r="R47" i="26"/>
  <c r="Q47" i="26"/>
  <c r="P47" i="26"/>
  <c r="E47" i="26"/>
  <c r="U47" i="26" s="1"/>
  <c r="S46" i="26"/>
  <c r="R46" i="26"/>
  <c r="Q46" i="26"/>
  <c r="P46" i="26"/>
  <c r="E46" i="26"/>
  <c r="S45" i="26"/>
  <c r="R45" i="26"/>
  <c r="Q45" i="26"/>
  <c r="P45" i="26"/>
  <c r="E45" i="26"/>
  <c r="U45" i="26" s="1"/>
  <c r="S42" i="26"/>
  <c r="R42" i="26"/>
  <c r="Q42" i="26"/>
  <c r="P42" i="26"/>
  <c r="E42" i="26"/>
  <c r="S41" i="26"/>
  <c r="R41" i="26"/>
  <c r="Q41" i="26"/>
  <c r="P41" i="26"/>
  <c r="E41" i="26"/>
  <c r="U41" i="26" s="1"/>
  <c r="S40" i="26"/>
  <c r="R40" i="26"/>
  <c r="Q40" i="26"/>
  <c r="P40" i="26"/>
  <c r="E40" i="26"/>
  <c r="U40" i="26" s="1"/>
  <c r="S39" i="26"/>
  <c r="R39" i="26"/>
  <c r="Q39" i="26"/>
  <c r="P39" i="26"/>
  <c r="E39" i="26"/>
  <c r="S38" i="26"/>
  <c r="R38" i="26"/>
  <c r="Q38" i="26"/>
  <c r="P38" i="26"/>
  <c r="E38" i="26"/>
  <c r="S37" i="26"/>
  <c r="R37" i="26"/>
  <c r="Q37" i="26"/>
  <c r="P37" i="26"/>
  <c r="E37" i="26"/>
  <c r="U37" i="26" s="1"/>
  <c r="S36" i="26"/>
  <c r="R36" i="26"/>
  <c r="Q36" i="26"/>
  <c r="P36" i="26"/>
  <c r="E36" i="26"/>
  <c r="U36" i="26" s="1"/>
  <c r="S35" i="26"/>
  <c r="R35" i="26"/>
  <c r="Q35" i="26"/>
  <c r="P35" i="26"/>
  <c r="E35" i="26"/>
  <c r="S34" i="26"/>
  <c r="R34" i="26"/>
  <c r="Q34" i="26"/>
  <c r="P34" i="26"/>
  <c r="E34" i="26"/>
  <c r="S33" i="26"/>
  <c r="R33" i="26"/>
  <c r="Q33" i="26"/>
  <c r="U33" i="26" s="1"/>
  <c r="P33" i="26"/>
  <c r="T33" i="26" s="1"/>
  <c r="E33" i="26"/>
  <c r="S32" i="26"/>
  <c r="R32" i="26"/>
  <c r="Q32" i="26"/>
  <c r="P32" i="26"/>
  <c r="E32" i="26"/>
  <c r="U32" i="26" s="1"/>
  <c r="S31" i="26"/>
  <c r="R31" i="26"/>
  <c r="Q31" i="26"/>
  <c r="P31" i="26"/>
  <c r="E31" i="26"/>
  <c r="S30" i="26"/>
  <c r="R30" i="26"/>
  <c r="Q30" i="26"/>
  <c r="P30" i="26"/>
  <c r="E30" i="26"/>
  <c r="S29" i="26"/>
  <c r="R29" i="26"/>
  <c r="Q29" i="26"/>
  <c r="P29" i="26"/>
  <c r="E29" i="26"/>
  <c r="U29" i="26" s="1"/>
  <c r="S27" i="26"/>
  <c r="R27" i="26"/>
  <c r="Q27" i="26"/>
  <c r="P27" i="26"/>
  <c r="E27" i="26"/>
  <c r="U27" i="26" s="1"/>
  <c r="S26" i="26"/>
  <c r="R26" i="26"/>
  <c r="Q26" i="26"/>
  <c r="P26" i="26"/>
  <c r="E26" i="26"/>
  <c r="S25" i="26"/>
  <c r="R25" i="26"/>
  <c r="Q25" i="26"/>
  <c r="P25" i="26"/>
  <c r="E25" i="26"/>
  <c r="U24" i="26"/>
  <c r="S24" i="26"/>
  <c r="R24" i="26"/>
  <c r="Q24" i="26"/>
  <c r="P24" i="26"/>
  <c r="E24" i="26"/>
  <c r="T24" i="26" s="1"/>
  <c r="S23" i="26"/>
  <c r="R23" i="26"/>
  <c r="Q23" i="26"/>
  <c r="P23" i="26"/>
  <c r="E23" i="26"/>
  <c r="U23" i="26" s="1"/>
  <c r="S22" i="26"/>
  <c r="R22" i="26"/>
  <c r="Q22" i="26"/>
  <c r="P22" i="26"/>
  <c r="E22" i="26"/>
  <c r="S21" i="26"/>
  <c r="R21" i="26"/>
  <c r="Q21" i="26"/>
  <c r="P21" i="26"/>
  <c r="E21" i="26"/>
  <c r="S20" i="26"/>
  <c r="R20" i="26"/>
  <c r="Q20" i="26"/>
  <c r="P20" i="26"/>
  <c r="E20" i="26"/>
  <c r="U20" i="26" s="1"/>
  <c r="S19" i="26"/>
  <c r="R19" i="26"/>
  <c r="Q19" i="26"/>
  <c r="P19" i="26"/>
  <c r="E19" i="26"/>
  <c r="U19" i="26" s="1"/>
  <c r="S18" i="26"/>
  <c r="R18" i="26"/>
  <c r="Q18" i="26"/>
  <c r="P18" i="26"/>
  <c r="E18" i="26"/>
  <c r="S17" i="26"/>
  <c r="R17" i="26"/>
  <c r="Q17" i="26"/>
  <c r="P17" i="26"/>
  <c r="E17" i="26"/>
  <c r="S16" i="26"/>
  <c r="R16" i="26"/>
  <c r="Q16" i="26"/>
  <c r="P16" i="26"/>
  <c r="E16" i="26"/>
  <c r="U16" i="26" s="1"/>
  <c r="S15" i="26"/>
  <c r="R15" i="26"/>
  <c r="Q15" i="26"/>
  <c r="P15" i="26"/>
  <c r="E15" i="26"/>
  <c r="U15" i="26" s="1"/>
  <c r="S14" i="26"/>
  <c r="R14" i="26"/>
  <c r="Q14" i="26"/>
  <c r="P14" i="26"/>
  <c r="E14" i="26"/>
  <c r="T14" i="26" s="1"/>
  <c r="S13" i="26"/>
  <c r="R13" i="26"/>
  <c r="Q13" i="26"/>
  <c r="P13" i="26"/>
  <c r="E13" i="26"/>
  <c r="T13" i="26" s="1"/>
  <c r="S12" i="26"/>
  <c r="R12" i="26"/>
  <c r="Q12" i="26"/>
  <c r="P12" i="26"/>
  <c r="E12" i="26"/>
  <c r="U12" i="26" s="1"/>
  <c r="S11" i="26"/>
  <c r="R11" i="26"/>
  <c r="Q11" i="26"/>
  <c r="P11" i="26"/>
  <c r="E11" i="26"/>
  <c r="U11" i="26" s="1"/>
  <c r="S10" i="26"/>
  <c r="R10" i="26"/>
  <c r="Q10" i="26"/>
  <c r="P10" i="26"/>
  <c r="E10" i="26"/>
  <c r="S64" i="25"/>
  <c r="R64" i="25"/>
  <c r="Q64" i="25"/>
  <c r="P64" i="25"/>
  <c r="E64" i="25"/>
  <c r="U64" i="25" s="1"/>
  <c r="S63" i="25"/>
  <c r="R63" i="25"/>
  <c r="Q63" i="25"/>
  <c r="P63" i="25"/>
  <c r="E63" i="25"/>
  <c r="U63" i="25" s="1"/>
  <c r="S60" i="25"/>
  <c r="R60" i="25"/>
  <c r="Q60" i="25"/>
  <c r="P60" i="25"/>
  <c r="E60" i="25"/>
  <c r="U60" i="25" s="1"/>
  <c r="S59" i="25"/>
  <c r="R59" i="25"/>
  <c r="Q59" i="25"/>
  <c r="P59" i="25"/>
  <c r="E59" i="25"/>
  <c r="S58" i="25"/>
  <c r="R58" i="25"/>
  <c r="Q58" i="25"/>
  <c r="P58" i="25"/>
  <c r="E58" i="25"/>
  <c r="T58" i="25" s="1"/>
  <c r="U57" i="25"/>
  <c r="S57" i="25"/>
  <c r="R57" i="25"/>
  <c r="Q57" i="25"/>
  <c r="P57" i="25"/>
  <c r="E57" i="25"/>
  <c r="S55" i="25"/>
  <c r="R55" i="25"/>
  <c r="Q55" i="25"/>
  <c r="P55" i="25"/>
  <c r="E55" i="25"/>
  <c r="U55" i="25" s="1"/>
  <c r="S54" i="25"/>
  <c r="R54" i="25"/>
  <c r="Q54" i="25"/>
  <c r="P54" i="25"/>
  <c r="E54" i="25"/>
  <c r="S53" i="25"/>
  <c r="R53" i="25"/>
  <c r="Q53" i="25"/>
  <c r="P53" i="25"/>
  <c r="E53" i="25"/>
  <c r="T53" i="25" s="1"/>
  <c r="S52" i="25"/>
  <c r="R52" i="25"/>
  <c r="Q52" i="25"/>
  <c r="P52" i="25"/>
  <c r="E52" i="25"/>
  <c r="U52" i="25" s="1"/>
  <c r="S51" i="25"/>
  <c r="R51" i="25"/>
  <c r="Q51" i="25"/>
  <c r="P51" i="25"/>
  <c r="E51" i="25"/>
  <c r="T51" i="25" s="1"/>
  <c r="S50" i="25"/>
  <c r="R50" i="25"/>
  <c r="Q50" i="25"/>
  <c r="P50" i="25"/>
  <c r="E50" i="25"/>
  <c r="S49" i="25"/>
  <c r="R49" i="25"/>
  <c r="Q49" i="25"/>
  <c r="P49" i="25"/>
  <c r="E49" i="25"/>
  <c r="U49" i="25" s="1"/>
  <c r="S48" i="25"/>
  <c r="R48" i="25"/>
  <c r="Q48" i="25"/>
  <c r="P48" i="25"/>
  <c r="E48" i="25"/>
  <c r="U48" i="25" s="1"/>
  <c r="T47" i="25"/>
  <c r="S47" i="25"/>
  <c r="R47" i="25"/>
  <c r="Q47" i="25"/>
  <c r="P47" i="25"/>
  <c r="E47" i="25"/>
  <c r="U47" i="25" s="1"/>
  <c r="S46" i="25"/>
  <c r="R46" i="25"/>
  <c r="Q46" i="25"/>
  <c r="P46" i="25"/>
  <c r="E46" i="25"/>
  <c r="S45" i="25"/>
  <c r="R45" i="25"/>
  <c r="Q45" i="25"/>
  <c r="P45" i="25"/>
  <c r="E45" i="25"/>
  <c r="U45" i="25" s="1"/>
  <c r="S44" i="25"/>
  <c r="U42" i="25"/>
  <c r="S42" i="25"/>
  <c r="R42" i="25"/>
  <c r="Q42" i="25"/>
  <c r="P42" i="25"/>
  <c r="E42" i="25"/>
  <c r="T42" i="25" s="1"/>
  <c r="S41" i="25"/>
  <c r="R41" i="25"/>
  <c r="Q41" i="25"/>
  <c r="P41" i="25"/>
  <c r="E41" i="25"/>
  <c r="S40" i="25"/>
  <c r="R40" i="25"/>
  <c r="Q40" i="25"/>
  <c r="P40" i="25"/>
  <c r="E40" i="25"/>
  <c r="U40" i="25" s="1"/>
  <c r="S39" i="25"/>
  <c r="R39" i="25"/>
  <c r="Q39" i="25"/>
  <c r="P39" i="25"/>
  <c r="E39" i="25"/>
  <c r="S38" i="25"/>
  <c r="R38" i="25"/>
  <c r="Q38" i="25"/>
  <c r="P38" i="25"/>
  <c r="E38" i="25"/>
  <c r="U38" i="25" s="1"/>
  <c r="S37" i="25"/>
  <c r="R37" i="25"/>
  <c r="Q37" i="25"/>
  <c r="P37" i="25"/>
  <c r="E37" i="25"/>
  <c r="U37" i="25" s="1"/>
  <c r="S36" i="25"/>
  <c r="R36" i="25"/>
  <c r="Q36" i="25"/>
  <c r="P36" i="25"/>
  <c r="E36" i="25"/>
  <c r="S35" i="25"/>
  <c r="R35" i="25"/>
  <c r="Q35" i="25"/>
  <c r="P35" i="25"/>
  <c r="E35" i="25"/>
  <c r="T35" i="25" s="1"/>
  <c r="S34" i="25"/>
  <c r="R34" i="25"/>
  <c r="Q34" i="25"/>
  <c r="P34" i="25"/>
  <c r="E34" i="25"/>
  <c r="U34" i="25" s="1"/>
  <c r="S33" i="25"/>
  <c r="R33" i="25"/>
  <c r="Q33" i="25"/>
  <c r="P33" i="25"/>
  <c r="E33" i="25"/>
  <c r="U32" i="25"/>
  <c r="S32" i="25"/>
  <c r="R32" i="25"/>
  <c r="Q32" i="25"/>
  <c r="P32" i="25"/>
  <c r="E32" i="25"/>
  <c r="T32" i="25" s="1"/>
  <c r="S31" i="25"/>
  <c r="R31" i="25"/>
  <c r="Q31" i="25"/>
  <c r="P31" i="25"/>
  <c r="E31" i="25"/>
  <c r="U30" i="25"/>
  <c r="T30" i="25"/>
  <c r="S30" i="25"/>
  <c r="R30" i="25"/>
  <c r="Q30" i="25"/>
  <c r="P30" i="25"/>
  <c r="E30" i="25"/>
  <c r="S29" i="25"/>
  <c r="R29" i="25"/>
  <c r="Q29" i="25"/>
  <c r="P29" i="25"/>
  <c r="E29" i="25"/>
  <c r="T29" i="25" s="1"/>
  <c r="R28" i="25"/>
  <c r="S27" i="25"/>
  <c r="R27" i="25"/>
  <c r="Q27" i="25"/>
  <c r="P27" i="25"/>
  <c r="E27" i="25"/>
  <c r="U27" i="25" s="1"/>
  <c r="S26" i="25"/>
  <c r="R26" i="25"/>
  <c r="Q26" i="25"/>
  <c r="P26" i="25"/>
  <c r="E26" i="25"/>
  <c r="S25" i="25"/>
  <c r="R25" i="25"/>
  <c r="Q25" i="25"/>
  <c r="P25" i="25"/>
  <c r="E25" i="25"/>
  <c r="S24" i="25"/>
  <c r="R24" i="25"/>
  <c r="Q24" i="25"/>
  <c r="P24" i="25"/>
  <c r="E24" i="25"/>
  <c r="U24" i="25" s="1"/>
  <c r="S23" i="25"/>
  <c r="R23" i="25"/>
  <c r="Q23" i="25"/>
  <c r="P23" i="25"/>
  <c r="E23" i="25"/>
  <c r="S22" i="25"/>
  <c r="R22" i="25"/>
  <c r="Q22" i="25"/>
  <c r="P22" i="25"/>
  <c r="E22" i="25"/>
  <c r="S21" i="25"/>
  <c r="R21" i="25"/>
  <c r="Q21" i="25"/>
  <c r="P21" i="25"/>
  <c r="E21" i="25"/>
  <c r="U21" i="25" s="1"/>
  <c r="S20" i="25"/>
  <c r="R20" i="25"/>
  <c r="Q20" i="25"/>
  <c r="P20" i="25"/>
  <c r="E20" i="25"/>
  <c r="U20" i="25" s="1"/>
  <c r="S19" i="25"/>
  <c r="R19" i="25"/>
  <c r="Q19" i="25"/>
  <c r="P19" i="25"/>
  <c r="E19" i="25"/>
  <c r="T19" i="25" s="1"/>
  <c r="S18" i="25"/>
  <c r="R18" i="25"/>
  <c r="Q18" i="25"/>
  <c r="P18" i="25"/>
  <c r="E18" i="25"/>
  <c r="S17" i="25"/>
  <c r="R17" i="25"/>
  <c r="Q17" i="25"/>
  <c r="P17" i="25"/>
  <c r="E17" i="25"/>
  <c r="T17" i="25" s="1"/>
  <c r="U16" i="25"/>
  <c r="S16" i="25"/>
  <c r="R16" i="25"/>
  <c r="Q16" i="25"/>
  <c r="P16" i="25"/>
  <c r="E16" i="25"/>
  <c r="T16" i="25" s="1"/>
  <c r="S15" i="25"/>
  <c r="R15" i="25"/>
  <c r="Q15" i="25"/>
  <c r="P15" i="25"/>
  <c r="E15" i="25"/>
  <c r="U15" i="25" s="1"/>
  <c r="U14" i="25"/>
  <c r="S14" i="25"/>
  <c r="R14" i="25"/>
  <c r="Q14" i="25"/>
  <c r="P14" i="25"/>
  <c r="E14" i="25"/>
  <c r="T14" i="25" s="1"/>
  <c r="S13" i="25"/>
  <c r="R13" i="25"/>
  <c r="Q13" i="25"/>
  <c r="P13" i="25"/>
  <c r="E13" i="25"/>
  <c r="U13" i="25" s="1"/>
  <c r="S12" i="25"/>
  <c r="R12" i="25"/>
  <c r="Q12" i="25"/>
  <c r="P12" i="25"/>
  <c r="E12" i="25"/>
  <c r="U12" i="25" s="1"/>
  <c r="S11" i="25"/>
  <c r="R11" i="25"/>
  <c r="Q11" i="25"/>
  <c r="P11" i="25"/>
  <c r="E11" i="25"/>
  <c r="T11" i="25" s="1"/>
  <c r="S10" i="25"/>
  <c r="R10" i="25"/>
  <c r="Q10" i="25"/>
  <c r="P10" i="25"/>
  <c r="E10" i="25"/>
  <c r="U10" i="25" s="1"/>
  <c r="S64" i="24"/>
  <c r="R64" i="24"/>
  <c r="Q64" i="24"/>
  <c r="P64" i="24"/>
  <c r="E64" i="24"/>
  <c r="U64" i="24" s="1"/>
  <c r="S63" i="24"/>
  <c r="R63" i="24"/>
  <c r="Q63" i="24"/>
  <c r="P63" i="24"/>
  <c r="E63" i="24"/>
  <c r="E62" i="24" s="1"/>
  <c r="U62" i="24" s="1"/>
  <c r="S60" i="24"/>
  <c r="R60" i="24"/>
  <c r="Q60" i="24"/>
  <c r="P60" i="24"/>
  <c r="E60" i="24"/>
  <c r="T60" i="24" s="1"/>
  <c r="U59" i="24"/>
  <c r="S59" i="24"/>
  <c r="R59" i="24"/>
  <c r="Q59" i="24"/>
  <c r="P59" i="24"/>
  <c r="E59" i="24"/>
  <c r="T59" i="24" s="1"/>
  <c r="S58" i="24"/>
  <c r="R58" i="24"/>
  <c r="Q58" i="24"/>
  <c r="P58" i="24"/>
  <c r="E58" i="24"/>
  <c r="U58" i="24" s="1"/>
  <c r="S57" i="24"/>
  <c r="R57" i="24"/>
  <c r="Q57" i="24"/>
  <c r="P57" i="24"/>
  <c r="E57" i="24"/>
  <c r="S55" i="24"/>
  <c r="R55" i="24"/>
  <c r="Q55" i="24"/>
  <c r="P55" i="24"/>
  <c r="E55" i="24"/>
  <c r="T55" i="24" s="1"/>
  <c r="S54" i="24"/>
  <c r="R54" i="24"/>
  <c r="Q54" i="24"/>
  <c r="P54" i="24"/>
  <c r="E54" i="24"/>
  <c r="S53" i="24"/>
  <c r="R53" i="24"/>
  <c r="Q53" i="24"/>
  <c r="P53" i="24"/>
  <c r="E53" i="24"/>
  <c r="U52" i="24"/>
  <c r="S52" i="24"/>
  <c r="R52" i="24"/>
  <c r="Q52" i="24"/>
  <c r="P52" i="24"/>
  <c r="E52" i="24"/>
  <c r="T52" i="24" s="1"/>
  <c r="S51" i="24"/>
  <c r="R51" i="24"/>
  <c r="Q51" i="24"/>
  <c r="P51" i="24"/>
  <c r="E51" i="24"/>
  <c r="U51" i="24" s="1"/>
  <c r="S50" i="24"/>
  <c r="R50" i="24"/>
  <c r="Q50" i="24"/>
  <c r="P50" i="24"/>
  <c r="E50" i="24"/>
  <c r="T50" i="24" s="1"/>
  <c r="S49" i="24"/>
  <c r="R49" i="24"/>
  <c r="Q49" i="24"/>
  <c r="P49" i="24"/>
  <c r="E49" i="24"/>
  <c r="U49" i="24" s="1"/>
  <c r="S48" i="24"/>
  <c r="R48" i="24"/>
  <c r="Q48" i="24"/>
  <c r="P48" i="24"/>
  <c r="E48" i="24"/>
  <c r="U48" i="24" s="1"/>
  <c r="S47" i="24"/>
  <c r="R47" i="24"/>
  <c r="Q47" i="24"/>
  <c r="U47" i="24" s="1"/>
  <c r="P47" i="24"/>
  <c r="E47" i="24"/>
  <c r="S46" i="24"/>
  <c r="R46" i="24"/>
  <c r="Q46" i="24"/>
  <c r="P46" i="24"/>
  <c r="E46" i="24"/>
  <c r="S45" i="24"/>
  <c r="R45" i="24"/>
  <c r="Q45" i="24"/>
  <c r="P45" i="24"/>
  <c r="E45" i="24"/>
  <c r="S44" i="24"/>
  <c r="R44" i="24"/>
  <c r="S42" i="24"/>
  <c r="R42" i="24"/>
  <c r="Q42" i="24"/>
  <c r="P42" i="24"/>
  <c r="E42" i="24"/>
  <c r="T42" i="24" s="1"/>
  <c r="S41" i="24"/>
  <c r="R41" i="24"/>
  <c r="Q41" i="24"/>
  <c r="P41" i="24"/>
  <c r="E41" i="24"/>
  <c r="T41" i="24" s="1"/>
  <c r="S40" i="24"/>
  <c r="R40" i="24"/>
  <c r="Q40" i="24"/>
  <c r="P40" i="24"/>
  <c r="E40" i="24"/>
  <c r="S39" i="24"/>
  <c r="R39" i="24"/>
  <c r="Q39" i="24"/>
  <c r="P39" i="24"/>
  <c r="E39" i="24"/>
  <c r="U39" i="24" s="1"/>
  <c r="S38" i="24"/>
  <c r="R38" i="24"/>
  <c r="Q38" i="24"/>
  <c r="P38" i="24"/>
  <c r="E38" i="24"/>
  <c r="U38" i="24" s="1"/>
  <c r="S37" i="24"/>
  <c r="R37" i="24"/>
  <c r="Q37" i="24"/>
  <c r="P37" i="24"/>
  <c r="E37" i="24"/>
  <c r="S36" i="24"/>
  <c r="R36" i="24"/>
  <c r="Q36" i="24"/>
  <c r="P36" i="24"/>
  <c r="E36" i="24"/>
  <c r="S35" i="24"/>
  <c r="R35" i="24"/>
  <c r="Q35" i="24"/>
  <c r="P35" i="24"/>
  <c r="E35" i="24"/>
  <c r="U35" i="24" s="1"/>
  <c r="U34" i="24"/>
  <c r="S34" i="24"/>
  <c r="R34" i="24"/>
  <c r="Q34" i="24"/>
  <c r="P34" i="24"/>
  <c r="E34" i="24"/>
  <c r="T34" i="24" s="1"/>
  <c r="S33" i="24"/>
  <c r="R33" i="24"/>
  <c r="Q33" i="24"/>
  <c r="U33" i="24" s="1"/>
  <c r="P33" i="24"/>
  <c r="T33" i="24" s="1"/>
  <c r="E33" i="24"/>
  <c r="S32" i="24"/>
  <c r="R32" i="24"/>
  <c r="Q32" i="24"/>
  <c r="P32" i="24"/>
  <c r="E32" i="24"/>
  <c r="S31" i="24"/>
  <c r="R31" i="24"/>
  <c r="Q31" i="24"/>
  <c r="P31" i="24"/>
  <c r="E31" i="24"/>
  <c r="U31" i="24" s="1"/>
  <c r="S30" i="24"/>
  <c r="R30" i="24"/>
  <c r="Q30" i="24"/>
  <c r="P30" i="24"/>
  <c r="E30" i="24"/>
  <c r="U30" i="24" s="1"/>
  <c r="S29" i="24"/>
  <c r="R29" i="24"/>
  <c r="Q29" i="24"/>
  <c r="P29" i="24"/>
  <c r="E29" i="24"/>
  <c r="U29" i="24" s="1"/>
  <c r="S27" i="24"/>
  <c r="R27" i="24"/>
  <c r="Q27" i="24"/>
  <c r="P27" i="24"/>
  <c r="E27" i="24"/>
  <c r="S26" i="24"/>
  <c r="R26" i="24"/>
  <c r="Q26" i="24"/>
  <c r="P26" i="24"/>
  <c r="E26" i="24"/>
  <c r="U26" i="24" s="1"/>
  <c r="S25" i="24"/>
  <c r="R25" i="24"/>
  <c r="Q25" i="24"/>
  <c r="P25" i="24"/>
  <c r="E25" i="24"/>
  <c r="S24" i="24"/>
  <c r="R24" i="24"/>
  <c r="Q24" i="24"/>
  <c r="P24" i="24"/>
  <c r="E24" i="24"/>
  <c r="S23" i="24"/>
  <c r="R23" i="24"/>
  <c r="Q23" i="24"/>
  <c r="P23" i="24"/>
  <c r="E23" i="24"/>
  <c r="T22" i="24"/>
  <c r="S22" i="24"/>
  <c r="R22" i="24"/>
  <c r="Q22" i="24"/>
  <c r="P22" i="24"/>
  <c r="E22" i="24"/>
  <c r="U22" i="24" s="1"/>
  <c r="S21" i="24"/>
  <c r="R21" i="24"/>
  <c r="Q21" i="24"/>
  <c r="P21" i="24"/>
  <c r="E21" i="24"/>
  <c r="T21" i="24" s="1"/>
  <c r="S20" i="24"/>
  <c r="R20" i="24"/>
  <c r="Q20" i="24"/>
  <c r="P20" i="24"/>
  <c r="E20" i="24"/>
  <c r="S19" i="24"/>
  <c r="R19" i="24"/>
  <c r="Q19" i="24"/>
  <c r="P19" i="24"/>
  <c r="E19" i="24"/>
  <c r="S18" i="24"/>
  <c r="R18" i="24"/>
  <c r="Q18" i="24"/>
  <c r="P18" i="24"/>
  <c r="E18" i="24"/>
  <c r="U18" i="24" s="1"/>
  <c r="S17" i="24"/>
  <c r="R17" i="24"/>
  <c r="Q17" i="24"/>
  <c r="P17" i="24"/>
  <c r="E17" i="24"/>
  <c r="U16" i="24"/>
  <c r="S16" i="24"/>
  <c r="R16" i="24"/>
  <c r="Q16" i="24"/>
  <c r="P16" i="24"/>
  <c r="E16" i="24"/>
  <c r="T16" i="24" s="1"/>
  <c r="S15" i="24"/>
  <c r="R15" i="24"/>
  <c r="Q15" i="24"/>
  <c r="P15" i="24"/>
  <c r="E15" i="24"/>
  <c r="T15" i="24" s="1"/>
  <c r="T14" i="24"/>
  <c r="S14" i="24"/>
  <c r="R14" i="24"/>
  <c r="Q14" i="24"/>
  <c r="U14" i="24" s="1"/>
  <c r="P14" i="24"/>
  <c r="E14" i="24"/>
  <c r="S13" i="24"/>
  <c r="R13" i="24"/>
  <c r="Q13" i="24"/>
  <c r="P13" i="24"/>
  <c r="E13" i="24"/>
  <c r="T12" i="24"/>
  <c r="S12" i="24"/>
  <c r="R12" i="24"/>
  <c r="Q12" i="24"/>
  <c r="P12" i="24"/>
  <c r="E12" i="24"/>
  <c r="S11" i="24"/>
  <c r="R11" i="24"/>
  <c r="Q11" i="24"/>
  <c r="P11" i="24"/>
  <c r="E11" i="24"/>
  <c r="U11" i="24" s="1"/>
  <c r="S10" i="24"/>
  <c r="R10" i="24"/>
  <c r="Q10" i="24"/>
  <c r="P10" i="24"/>
  <c r="E10" i="24"/>
  <c r="U10" i="24" s="1"/>
  <c r="S64" i="23"/>
  <c r="R64" i="23"/>
  <c r="Q64" i="23"/>
  <c r="P64" i="23"/>
  <c r="E64" i="23"/>
  <c r="U63" i="23"/>
  <c r="T63" i="23"/>
  <c r="S63" i="23"/>
  <c r="R63" i="23"/>
  <c r="Q63" i="23"/>
  <c r="P63" i="23"/>
  <c r="E63" i="23"/>
  <c r="U60" i="23"/>
  <c r="T60" i="23"/>
  <c r="S60" i="23"/>
  <c r="R60" i="23"/>
  <c r="Q60" i="23"/>
  <c r="P60" i="23"/>
  <c r="E60" i="23"/>
  <c r="S59" i="23"/>
  <c r="R59" i="23"/>
  <c r="Q59" i="23"/>
  <c r="P59" i="23"/>
  <c r="E59" i="23"/>
  <c r="U59" i="23" s="1"/>
  <c r="S58" i="23"/>
  <c r="R58" i="23"/>
  <c r="Q58" i="23"/>
  <c r="P58" i="23"/>
  <c r="E58" i="23"/>
  <c r="S57" i="23"/>
  <c r="R57" i="23"/>
  <c r="Q57" i="23"/>
  <c r="P57" i="23"/>
  <c r="E57" i="23"/>
  <c r="U57" i="23" s="1"/>
  <c r="U55" i="23"/>
  <c r="T55" i="23"/>
  <c r="S55" i="23"/>
  <c r="R55" i="23"/>
  <c r="Q55" i="23"/>
  <c r="P55" i="23"/>
  <c r="E55" i="23"/>
  <c r="S54" i="23"/>
  <c r="R54" i="23"/>
  <c r="Q54" i="23"/>
  <c r="P54" i="23"/>
  <c r="E54" i="23"/>
  <c r="U54" i="23" s="1"/>
  <c r="S53" i="23"/>
  <c r="R53" i="23"/>
  <c r="Q53" i="23"/>
  <c r="P53" i="23"/>
  <c r="E53" i="23"/>
  <c r="S52" i="23"/>
  <c r="R52" i="23"/>
  <c r="Q52" i="23"/>
  <c r="P52" i="23"/>
  <c r="E52" i="23"/>
  <c r="T52" i="23" s="1"/>
  <c r="U51" i="23"/>
  <c r="S51" i="23"/>
  <c r="R51" i="23"/>
  <c r="Q51" i="23"/>
  <c r="P51" i="23"/>
  <c r="E51" i="23"/>
  <c r="T51" i="23" s="1"/>
  <c r="T50" i="23"/>
  <c r="S50" i="23"/>
  <c r="R50" i="23"/>
  <c r="Q50" i="23"/>
  <c r="P50" i="23"/>
  <c r="E50" i="23"/>
  <c r="U50" i="23" s="1"/>
  <c r="U49" i="23"/>
  <c r="S49" i="23"/>
  <c r="R49" i="23"/>
  <c r="Q49" i="23"/>
  <c r="P49" i="23"/>
  <c r="E49" i="23"/>
  <c r="T49" i="23" s="1"/>
  <c r="U48" i="23"/>
  <c r="T48" i="23"/>
  <c r="S48" i="23"/>
  <c r="R48" i="23"/>
  <c r="Q48" i="23"/>
  <c r="P48" i="23"/>
  <c r="E48" i="23"/>
  <c r="S47" i="23"/>
  <c r="R47" i="23"/>
  <c r="Q47" i="23"/>
  <c r="P47" i="23"/>
  <c r="E47" i="23"/>
  <c r="S46" i="23"/>
  <c r="R46" i="23"/>
  <c r="Q46" i="23"/>
  <c r="P46" i="23"/>
  <c r="E46" i="23"/>
  <c r="U46" i="23" s="1"/>
  <c r="S45" i="23"/>
  <c r="R45" i="23"/>
  <c r="Q45" i="23"/>
  <c r="P45" i="23"/>
  <c r="E45" i="23"/>
  <c r="R44" i="23"/>
  <c r="U42" i="23"/>
  <c r="S42" i="23"/>
  <c r="R42" i="23"/>
  <c r="Q42" i="23"/>
  <c r="P42" i="23"/>
  <c r="E42" i="23"/>
  <c r="T42" i="23" s="1"/>
  <c r="U41" i="23"/>
  <c r="T41" i="23"/>
  <c r="S41" i="23"/>
  <c r="R41" i="23"/>
  <c r="Q41" i="23"/>
  <c r="P41" i="23"/>
  <c r="E41" i="23"/>
  <c r="U40" i="23"/>
  <c r="T40" i="23"/>
  <c r="S40" i="23"/>
  <c r="R40" i="23"/>
  <c r="Q40" i="23"/>
  <c r="P40" i="23"/>
  <c r="E40" i="23"/>
  <c r="S39" i="23"/>
  <c r="R39" i="23"/>
  <c r="Q39" i="23"/>
  <c r="P39" i="23"/>
  <c r="E39" i="23"/>
  <c r="T39" i="23" s="1"/>
  <c r="S38" i="23"/>
  <c r="R38" i="23"/>
  <c r="Q38" i="23"/>
  <c r="P38" i="23"/>
  <c r="E38" i="23"/>
  <c r="U38" i="23" s="1"/>
  <c r="U37" i="23"/>
  <c r="T37" i="23"/>
  <c r="S37" i="23"/>
  <c r="R37" i="23"/>
  <c r="Q37" i="23"/>
  <c r="P37" i="23"/>
  <c r="E37" i="23"/>
  <c r="S36" i="23"/>
  <c r="R36" i="23"/>
  <c r="Q36" i="23"/>
  <c r="P36" i="23"/>
  <c r="E36" i="23"/>
  <c r="U36" i="23" s="1"/>
  <c r="S35" i="23"/>
  <c r="R35" i="23"/>
  <c r="Q35" i="23"/>
  <c r="P35" i="23"/>
  <c r="E35" i="23"/>
  <c r="S34" i="23"/>
  <c r="R34" i="23"/>
  <c r="Q34" i="23"/>
  <c r="P34" i="23"/>
  <c r="E34" i="23"/>
  <c r="U33" i="23"/>
  <c r="T33" i="23"/>
  <c r="S33" i="23"/>
  <c r="R33" i="23"/>
  <c r="Q33" i="23"/>
  <c r="P33" i="23"/>
  <c r="E33" i="23"/>
  <c r="S32" i="23"/>
  <c r="R32" i="23"/>
  <c r="Q32" i="23"/>
  <c r="P32" i="23"/>
  <c r="E32" i="23"/>
  <c r="S31" i="23"/>
  <c r="R31" i="23"/>
  <c r="Q31" i="23"/>
  <c r="P31" i="23"/>
  <c r="E31" i="23"/>
  <c r="S30" i="23"/>
  <c r="R30" i="23"/>
  <c r="Q30" i="23"/>
  <c r="P30" i="23"/>
  <c r="E30" i="23"/>
  <c r="U30" i="23" s="1"/>
  <c r="U29" i="23"/>
  <c r="T29" i="23"/>
  <c r="S29" i="23"/>
  <c r="R29" i="23"/>
  <c r="Q29" i="23"/>
  <c r="P29" i="23"/>
  <c r="E29" i="23"/>
  <c r="U27" i="23"/>
  <c r="T27" i="23"/>
  <c r="S27" i="23"/>
  <c r="R27" i="23"/>
  <c r="Q27" i="23"/>
  <c r="P27" i="23"/>
  <c r="E27" i="23"/>
  <c r="S26" i="23"/>
  <c r="R26" i="23"/>
  <c r="Q26" i="23"/>
  <c r="P26" i="23"/>
  <c r="E26" i="23"/>
  <c r="T26" i="23" s="1"/>
  <c r="U25" i="23"/>
  <c r="T25" i="23"/>
  <c r="S25" i="23"/>
  <c r="R25" i="23"/>
  <c r="Q25" i="23"/>
  <c r="P25" i="23"/>
  <c r="E25" i="23"/>
  <c r="U24" i="23"/>
  <c r="T24" i="23"/>
  <c r="S24" i="23"/>
  <c r="R24" i="23"/>
  <c r="Q24" i="23"/>
  <c r="P24" i="23"/>
  <c r="E24" i="23"/>
  <c r="S23" i="23"/>
  <c r="R23" i="23"/>
  <c r="Q23" i="23"/>
  <c r="P23" i="23"/>
  <c r="E23" i="23"/>
  <c r="U23" i="23" s="1"/>
  <c r="S22" i="23"/>
  <c r="R22" i="23"/>
  <c r="Q22" i="23"/>
  <c r="P22" i="23"/>
  <c r="E22" i="23"/>
  <c r="U21" i="23"/>
  <c r="S21" i="23"/>
  <c r="R21" i="23"/>
  <c r="Q21" i="23"/>
  <c r="P21" i="23"/>
  <c r="E21" i="23"/>
  <c r="T21" i="23" s="1"/>
  <c r="U20" i="23"/>
  <c r="T20" i="23"/>
  <c r="S20" i="23"/>
  <c r="R20" i="23"/>
  <c r="Q20" i="23"/>
  <c r="P20" i="23"/>
  <c r="E20" i="23"/>
  <c r="S19" i="23"/>
  <c r="R19" i="23"/>
  <c r="Q19" i="23"/>
  <c r="P19" i="23"/>
  <c r="E19" i="23"/>
  <c r="U18" i="23"/>
  <c r="S18" i="23"/>
  <c r="R18" i="23"/>
  <c r="Q18" i="23"/>
  <c r="P18" i="23"/>
  <c r="E18" i="23"/>
  <c r="T18" i="23" s="1"/>
  <c r="S17" i="23"/>
  <c r="R17" i="23"/>
  <c r="Q17" i="23"/>
  <c r="P17" i="23"/>
  <c r="E17" i="23"/>
  <c r="S16" i="23"/>
  <c r="R16" i="23"/>
  <c r="Q16" i="23"/>
  <c r="P16" i="23"/>
  <c r="E16" i="23"/>
  <c r="T16" i="23" s="1"/>
  <c r="S15" i="23"/>
  <c r="R15" i="23"/>
  <c r="Q15" i="23"/>
  <c r="P15" i="23"/>
  <c r="E15" i="23"/>
  <c r="U15" i="23" s="1"/>
  <c r="S14" i="23"/>
  <c r="R14" i="23"/>
  <c r="Q14" i="23"/>
  <c r="P14" i="23"/>
  <c r="E14" i="23"/>
  <c r="S13" i="23"/>
  <c r="R13" i="23"/>
  <c r="Q13" i="23"/>
  <c r="P13" i="23"/>
  <c r="E13" i="23"/>
  <c r="S12" i="23"/>
  <c r="R12" i="23"/>
  <c r="Q12" i="23"/>
  <c r="P12" i="23"/>
  <c r="E12" i="23"/>
  <c r="S11" i="23"/>
  <c r="R11" i="23"/>
  <c r="Q11" i="23"/>
  <c r="P11" i="23"/>
  <c r="E11" i="23"/>
  <c r="U11" i="23" s="1"/>
  <c r="T10" i="23"/>
  <c r="S10" i="23"/>
  <c r="R10" i="23"/>
  <c r="Q10" i="23"/>
  <c r="U10" i="23" s="1"/>
  <c r="P10" i="23"/>
  <c r="E10" i="23"/>
  <c r="S64" i="22"/>
  <c r="R64" i="22"/>
  <c r="Q64" i="22"/>
  <c r="P64" i="22"/>
  <c r="E64" i="22"/>
  <c r="S63" i="22"/>
  <c r="R63" i="22"/>
  <c r="Q63" i="22"/>
  <c r="Q62" i="22" s="1"/>
  <c r="P63" i="22"/>
  <c r="E63" i="22"/>
  <c r="S60" i="22"/>
  <c r="R60" i="22"/>
  <c r="Q60" i="22"/>
  <c r="P60" i="22"/>
  <c r="E60" i="22"/>
  <c r="T60" i="22" s="1"/>
  <c r="U59" i="22"/>
  <c r="S59" i="22"/>
  <c r="R59" i="22"/>
  <c r="Q59" i="22"/>
  <c r="P59" i="22"/>
  <c r="E59" i="22"/>
  <c r="T59" i="22" s="1"/>
  <c r="T58" i="22"/>
  <c r="S58" i="22"/>
  <c r="R58" i="22"/>
  <c r="Q58" i="22"/>
  <c r="P58" i="22"/>
  <c r="E58" i="22"/>
  <c r="U58" i="22" s="1"/>
  <c r="S57" i="22"/>
  <c r="R57" i="22"/>
  <c r="Q57" i="22"/>
  <c r="P57" i="22"/>
  <c r="E57" i="22"/>
  <c r="S56" i="22"/>
  <c r="R56" i="22"/>
  <c r="U55" i="22"/>
  <c r="T55" i="22"/>
  <c r="S55" i="22"/>
  <c r="R55" i="22"/>
  <c r="Q55" i="22"/>
  <c r="P55" i="22"/>
  <c r="E55" i="22"/>
  <c r="U54" i="22"/>
  <c r="T54" i="22"/>
  <c r="S54" i="22"/>
  <c r="R54" i="22"/>
  <c r="Q54" i="22"/>
  <c r="P54" i="22"/>
  <c r="E54" i="22"/>
  <c r="S53" i="22"/>
  <c r="R53" i="22"/>
  <c r="Q53" i="22"/>
  <c r="P53" i="22"/>
  <c r="E53" i="22"/>
  <c r="S52" i="22"/>
  <c r="R52" i="22"/>
  <c r="Q52" i="22"/>
  <c r="P52" i="22"/>
  <c r="E52" i="22"/>
  <c r="U52" i="22" s="1"/>
  <c r="S51" i="22"/>
  <c r="R51" i="22"/>
  <c r="Q51" i="22"/>
  <c r="P51" i="22"/>
  <c r="E51" i="22"/>
  <c r="U51" i="22" s="1"/>
  <c r="S50" i="22"/>
  <c r="R50" i="22"/>
  <c r="Q50" i="22"/>
  <c r="P50" i="22"/>
  <c r="E50" i="22"/>
  <c r="S49" i="22"/>
  <c r="R49" i="22"/>
  <c r="Q49" i="22"/>
  <c r="P49" i="22"/>
  <c r="E49" i="22"/>
  <c r="T49" i="22" s="1"/>
  <c r="S48" i="22"/>
  <c r="R48" i="22"/>
  <c r="Q48" i="22"/>
  <c r="P48" i="22"/>
  <c r="E48" i="22"/>
  <c r="T48" i="22" s="1"/>
  <c r="U47" i="22"/>
  <c r="T47" i="22"/>
  <c r="S47" i="22"/>
  <c r="R47" i="22"/>
  <c r="Q47" i="22"/>
  <c r="P47" i="22"/>
  <c r="E47" i="22"/>
  <c r="S46" i="22"/>
  <c r="R46" i="22"/>
  <c r="Q46" i="22"/>
  <c r="P46" i="22"/>
  <c r="E46" i="22"/>
  <c r="S45" i="22"/>
  <c r="R45" i="22"/>
  <c r="Q45" i="22"/>
  <c r="P45" i="22"/>
  <c r="E45" i="22"/>
  <c r="S44" i="22"/>
  <c r="R44" i="22"/>
  <c r="U42" i="22"/>
  <c r="S42" i="22"/>
  <c r="R42" i="22"/>
  <c r="Q42" i="22"/>
  <c r="P42" i="22"/>
  <c r="E42" i="22"/>
  <c r="T42" i="22" s="1"/>
  <c r="S41" i="22"/>
  <c r="R41" i="22"/>
  <c r="Q41" i="22"/>
  <c r="P41" i="22"/>
  <c r="E41" i="22"/>
  <c r="S40" i="22"/>
  <c r="R40" i="22"/>
  <c r="Q40" i="22"/>
  <c r="P40" i="22"/>
  <c r="E40" i="22"/>
  <c r="S39" i="22"/>
  <c r="R39" i="22"/>
  <c r="Q39" i="22"/>
  <c r="P39" i="22"/>
  <c r="E39" i="22"/>
  <c r="S38" i="22"/>
  <c r="R38" i="22"/>
  <c r="Q38" i="22"/>
  <c r="P38" i="22"/>
  <c r="E38" i="22"/>
  <c r="S37" i="22"/>
  <c r="R37" i="22"/>
  <c r="Q37" i="22"/>
  <c r="P37" i="22"/>
  <c r="E37" i="22"/>
  <c r="S36" i="22"/>
  <c r="R36" i="22"/>
  <c r="Q36" i="22"/>
  <c r="P36" i="22"/>
  <c r="E36" i="22"/>
  <c r="T36" i="22" s="1"/>
  <c r="U35" i="22"/>
  <c r="T35" i="22"/>
  <c r="S35" i="22"/>
  <c r="R35" i="22"/>
  <c r="Q35" i="22"/>
  <c r="P35" i="22"/>
  <c r="E35" i="22"/>
  <c r="S34" i="22"/>
  <c r="R34" i="22"/>
  <c r="Q34" i="22"/>
  <c r="P34" i="22"/>
  <c r="E34" i="22"/>
  <c r="S33" i="22"/>
  <c r="R33" i="22"/>
  <c r="Q33" i="22"/>
  <c r="P33" i="22"/>
  <c r="E33" i="22"/>
  <c r="S32" i="22"/>
  <c r="R32" i="22"/>
  <c r="Q32" i="22"/>
  <c r="P32" i="22"/>
  <c r="E32" i="22"/>
  <c r="S31" i="22"/>
  <c r="R31" i="22"/>
  <c r="Q31" i="22"/>
  <c r="P31" i="22"/>
  <c r="E31" i="22"/>
  <c r="S30" i="22"/>
  <c r="R30" i="22"/>
  <c r="Q30" i="22"/>
  <c r="P30" i="22"/>
  <c r="E30" i="22"/>
  <c r="S29" i="22"/>
  <c r="R29" i="22"/>
  <c r="Q29" i="22"/>
  <c r="P29" i="22"/>
  <c r="E29" i="22"/>
  <c r="U29" i="22" s="1"/>
  <c r="S27" i="22"/>
  <c r="R27" i="22"/>
  <c r="Q27" i="22"/>
  <c r="P27" i="22"/>
  <c r="E27" i="22"/>
  <c r="S26" i="22"/>
  <c r="R26" i="22"/>
  <c r="Q26" i="22"/>
  <c r="P26" i="22"/>
  <c r="E26" i="22"/>
  <c r="S25" i="22"/>
  <c r="R25" i="22"/>
  <c r="Q25" i="22"/>
  <c r="P25" i="22"/>
  <c r="E25" i="22"/>
  <c r="T25" i="22" s="1"/>
  <c r="U24" i="22"/>
  <c r="T24" i="22"/>
  <c r="S24" i="22"/>
  <c r="R24" i="22"/>
  <c r="Q24" i="22"/>
  <c r="P24" i="22"/>
  <c r="E24" i="22"/>
  <c r="S23" i="22"/>
  <c r="R23" i="22"/>
  <c r="Q23" i="22"/>
  <c r="P23" i="22"/>
  <c r="E23" i="22"/>
  <c r="T23" i="22" s="1"/>
  <c r="U22" i="22"/>
  <c r="T22" i="22"/>
  <c r="S22" i="22"/>
  <c r="R22" i="22"/>
  <c r="Q22" i="22"/>
  <c r="P22" i="22"/>
  <c r="E22" i="22"/>
  <c r="T21" i="22"/>
  <c r="S21" i="22"/>
  <c r="R21" i="22"/>
  <c r="Q21" i="22"/>
  <c r="P21" i="22"/>
  <c r="E21" i="22"/>
  <c r="U21" i="22" s="1"/>
  <c r="S20" i="22"/>
  <c r="R20" i="22"/>
  <c r="Q20" i="22"/>
  <c r="P20" i="22"/>
  <c r="E20" i="22"/>
  <c r="S19" i="22"/>
  <c r="R19" i="22"/>
  <c r="Q19" i="22"/>
  <c r="P19" i="22"/>
  <c r="E19" i="22"/>
  <c r="U18" i="22"/>
  <c r="S18" i="22"/>
  <c r="R18" i="22"/>
  <c r="Q18" i="22"/>
  <c r="P18" i="22"/>
  <c r="E18" i="22"/>
  <c r="T18" i="22" s="1"/>
  <c r="U17" i="22"/>
  <c r="S17" i="22"/>
  <c r="R17" i="22"/>
  <c r="Q17" i="22"/>
  <c r="P17" i="22"/>
  <c r="E17" i="22"/>
  <c r="T17" i="22" s="1"/>
  <c r="S16" i="22"/>
  <c r="R16" i="22"/>
  <c r="Q16" i="22"/>
  <c r="P16" i="22"/>
  <c r="E16" i="22"/>
  <c r="U16" i="22" s="1"/>
  <c r="T15" i="22"/>
  <c r="S15" i="22"/>
  <c r="R15" i="22"/>
  <c r="Q15" i="22"/>
  <c r="P15" i="22"/>
  <c r="E15" i="22"/>
  <c r="U15" i="22" s="1"/>
  <c r="S14" i="22"/>
  <c r="R14" i="22"/>
  <c r="Q14" i="22"/>
  <c r="P14" i="22"/>
  <c r="E14" i="22"/>
  <c r="U13" i="22"/>
  <c r="T13" i="22"/>
  <c r="S13" i="22"/>
  <c r="R13" i="22"/>
  <c r="Q13" i="22"/>
  <c r="P13" i="22"/>
  <c r="E13" i="22"/>
  <c r="S12" i="22"/>
  <c r="R12" i="22"/>
  <c r="Q12" i="22"/>
  <c r="P12" i="22"/>
  <c r="E12" i="22"/>
  <c r="S11" i="22"/>
  <c r="R11" i="22"/>
  <c r="Q11" i="22"/>
  <c r="P11" i="22"/>
  <c r="E11" i="22"/>
  <c r="S10" i="22"/>
  <c r="R10" i="22"/>
  <c r="Q10" i="22"/>
  <c r="P10" i="22"/>
  <c r="E10" i="22"/>
  <c r="U10" i="22" s="1"/>
  <c r="R9" i="22"/>
  <c r="S64" i="21"/>
  <c r="R64" i="21"/>
  <c r="Q64" i="21"/>
  <c r="P64" i="21"/>
  <c r="E64" i="21"/>
  <c r="U64" i="21" s="1"/>
  <c r="S63" i="21"/>
  <c r="R63" i="21"/>
  <c r="Q63" i="21"/>
  <c r="Q62" i="21" s="1"/>
  <c r="P63" i="21"/>
  <c r="E63" i="21"/>
  <c r="R62" i="21"/>
  <c r="S60" i="21"/>
  <c r="R60" i="21"/>
  <c r="Q60" i="21"/>
  <c r="P60" i="21"/>
  <c r="E60" i="21"/>
  <c r="S59" i="21"/>
  <c r="R59" i="21"/>
  <c r="Q59" i="21"/>
  <c r="P59" i="21"/>
  <c r="E59" i="21"/>
  <c r="T59" i="21" s="1"/>
  <c r="S58" i="21"/>
  <c r="R58" i="21"/>
  <c r="Q58" i="21"/>
  <c r="P58" i="21"/>
  <c r="E58" i="21"/>
  <c r="T58" i="21" s="1"/>
  <c r="S57" i="21"/>
  <c r="R57" i="21"/>
  <c r="Q57" i="21"/>
  <c r="P57" i="21"/>
  <c r="E57" i="21"/>
  <c r="U57" i="21" s="1"/>
  <c r="S55" i="21"/>
  <c r="R55" i="21"/>
  <c r="Q55" i="21"/>
  <c r="P55" i="21"/>
  <c r="E55" i="21"/>
  <c r="S54" i="21"/>
  <c r="R54" i="21"/>
  <c r="Q54" i="21"/>
  <c r="P54" i="21"/>
  <c r="E54" i="21"/>
  <c r="T54" i="21" s="1"/>
  <c r="U53" i="21"/>
  <c r="S53" i="21"/>
  <c r="R53" i="21"/>
  <c r="Q53" i="21"/>
  <c r="P53" i="21"/>
  <c r="E53" i="21"/>
  <c r="T53" i="21" s="1"/>
  <c r="U52" i="21"/>
  <c r="T52" i="21"/>
  <c r="S52" i="21"/>
  <c r="R52" i="21"/>
  <c r="Q52" i="21"/>
  <c r="P52" i="21"/>
  <c r="E52" i="21"/>
  <c r="U51" i="21"/>
  <c r="S51" i="21"/>
  <c r="R51" i="21"/>
  <c r="Q51" i="21"/>
  <c r="P51" i="21"/>
  <c r="E51" i="21"/>
  <c r="T51" i="21" s="1"/>
  <c r="U50" i="21"/>
  <c r="T50" i="21"/>
  <c r="S50" i="21"/>
  <c r="R50" i="21"/>
  <c r="Q50" i="21"/>
  <c r="P50" i="21"/>
  <c r="E50" i="21"/>
  <c r="T49" i="21"/>
  <c r="S49" i="21"/>
  <c r="R49" i="21"/>
  <c r="Q49" i="21"/>
  <c r="P49" i="21"/>
  <c r="E49" i="21"/>
  <c r="U49" i="21" s="1"/>
  <c r="S48" i="21"/>
  <c r="R48" i="21"/>
  <c r="Q48" i="21"/>
  <c r="P48" i="21"/>
  <c r="E48" i="21"/>
  <c r="S47" i="21"/>
  <c r="R47" i="21"/>
  <c r="Q47" i="21"/>
  <c r="P47" i="21"/>
  <c r="E47" i="21"/>
  <c r="S46" i="21"/>
  <c r="R46" i="21"/>
  <c r="Q46" i="21"/>
  <c r="P46" i="21"/>
  <c r="E46" i="21"/>
  <c r="S45" i="21"/>
  <c r="R45" i="21"/>
  <c r="Q45" i="21"/>
  <c r="P45" i="21"/>
  <c r="E45" i="21"/>
  <c r="S42" i="21"/>
  <c r="R42" i="21"/>
  <c r="Q42" i="21"/>
  <c r="P42" i="21"/>
  <c r="E42" i="21"/>
  <c r="T41" i="21"/>
  <c r="S41" i="21"/>
  <c r="R41" i="21"/>
  <c r="Q41" i="21"/>
  <c r="P41" i="21"/>
  <c r="E41" i="21"/>
  <c r="U41" i="21" s="1"/>
  <c r="U40" i="21"/>
  <c r="T40" i="21"/>
  <c r="S40" i="21"/>
  <c r="R40" i="21"/>
  <c r="Q40" i="21"/>
  <c r="P40" i="21"/>
  <c r="E40" i="21"/>
  <c r="S39" i="21"/>
  <c r="R39" i="21"/>
  <c r="Q39" i="21"/>
  <c r="P39" i="21"/>
  <c r="E39" i="21"/>
  <c r="T39" i="21" s="1"/>
  <c r="S38" i="21"/>
  <c r="R38" i="21"/>
  <c r="Q38" i="21"/>
  <c r="P38" i="21"/>
  <c r="E38" i="21"/>
  <c r="U38" i="21" s="1"/>
  <c r="S37" i="21"/>
  <c r="R37" i="21"/>
  <c r="Q37" i="21"/>
  <c r="P37" i="21"/>
  <c r="E37" i="21"/>
  <c r="U36" i="21"/>
  <c r="S36" i="21"/>
  <c r="R36" i="21"/>
  <c r="Q36" i="21"/>
  <c r="P36" i="21"/>
  <c r="E36" i="21"/>
  <c r="T36" i="21" s="1"/>
  <c r="S35" i="21"/>
  <c r="R35" i="21"/>
  <c r="Q35" i="21"/>
  <c r="P35" i="21"/>
  <c r="E35" i="21"/>
  <c r="U35" i="21" s="1"/>
  <c r="U34" i="21"/>
  <c r="T34" i="21"/>
  <c r="S34" i="21"/>
  <c r="R34" i="21"/>
  <c r="Q34" i="21"/>
  <c r="P34" i="21"/>
  <c r="E34" i="21"/>
  <c r="S33" i="21"/>
  <c r="R33" i="21"/>
  <c r="Q33" i="21"/>
  <c r="P33" i="21"/>
  <c r="E33" i="21"/>
  <c r="U33" i="21" s="1"/>
  <c r="U32" i="21"/>
  <c r="T32" i="21"/>
  <c r="S32" i="21"/>
  <c r="R32" i="21"/>
  <c r="Q32" i="21"/>
  <c r="P32" i="21"/>
  <c r="E32" i="21"/>
  <c r="S31" i="21"/>
  <c r="R31" i="21"/>
  <c r="Q31" i="21"/>
  <c r="P31" i="21"/>
  <c r="E31" i="21"/>
  <c r="U31" i="21" s="1"/>
  <c r="T30" i="21"/>
  <c r="S30" i="21"/>
  <c r="R30" i="21"/>
  <c r="Q30" i="21"/>
  <c r="P30" i="21"/>
  <c r="E30" i="21"/>
  <c r="U30" i="21" s="1"/>
  <c r="S29" i="21"/>
  <c r="R29" i="21"/>
  <c r="Q29" i="21"/>
  <c r="P29" i="21"/>
  <c r="E29" i="21"/>
  <c r="U27" i="21"/>
  <c r="S27" i="21"/>
  <c r="R27" i="21"/>
  <c r="Q27" i="21"/>
  <c r="P27" i="21"/>
  <c r="E27" i="21"/>
  <c r="T27" i="21" s="1"/>
  <c r="U26" i="21"/>
  <c r="T26" i="21"/>
  <c r="S26" i="21"/>
  <c r="R26" i="21"/>
  <c r="Q26" i="21"/>
  <c r="P26" i="21"/>
  <c r="E26" i="21"/>
  <c r="S25" i="21"/>
  <c r="R25" i="21"/>
  <c r="Q25" i="21"/>
  <c r="P25" i="21"/>
  <c r="E25" i="21"/>
  <c r="U25" i="21" s="1"/>
  <c r="S24" i="21"/>
  <c r="R24" i="21"/>
  <c r="Q24" i="21"/>
  <c r="P24" i="21"/>
  <c r="E24" i="21"/>
  <c r="S23" i="21"/>
  <c r="R23" i="21"/>
  <c r="Q23" i="21"/>
  <c r="P23" i="21"/>
  <c r="E23" i="21"/>
  <c r="S22" i="21"/>
  <c r="R22" i="21"/>
  <c r="Q22" i="21"/>
  <c r="P22" i="21"/>
  <c r="E22" i="21"/>
  <c r="S21" i="21"/>
  <c r="R21" i="21"/>
  <c r="Q21" i="21"/>
  <c r="P21" i="21"/>
  <c r="E21" i="21"/>
  <c r="U20" i="21"/>
  <c r="S20" i="21"/>
  <c r="R20" i="21"/>
  <c r="Q20" i="21"/>
  <c r="P20" i="21"/>
  <c r="E20" i="21"/>
  <c r="T20" i="21" s="1"/>
  <c r="S19" i="21"/>
  <c r="R19" i="21"/>
  <c r="Q19" i="21"/>
  <c r="P19" i="21"/>
  <c r="E19" i="21"/>
  <c r="U18" i="21"/>
  <c r="T18" i="21"/>
  <c r="S18" i="21"/>
  <c r="R18" i="21"/>
  <c r="Q18" i="21"/>
  <c r="P18" i="21"/>
  <c r="E18" i="21"/>
  <c r="S17" i="21"/>
  <c r="R17" i="21"/>
  <c r="Q17" i="21"/>
  <c r="P17" i="21"/>
  <c r="E17" i="21"/>
  <c r="S16" i="21"/>
  <c r="R16" i="21"/>
  <c r="Q16" i="21"/>
  <c r="P16" i="21"/>
  <c r="E16" i="21"/>
  <c r="S15" i="21"/>
  <c r="R15" i="21"/>
  <c r="Q15" i="21"/>
  <c r="P15" i="21"/>
  <c r="E15" i="21"/>
  <c r="T15" i="21" s="1"/>
  <c r="U14" i="21"/>
  <c r="S14" i="21"/>
  <c r="R14" i="21"/>
  <c r="Q14" i="21"/>
  <c r="P14" i="21"/>
  <c r="E14" i="21"/>
  <c r="T14" i="21" s="1"/>
  <c r="S13" i="21"/>
  <c r="R13" i="21"/>
  <c r="Q13" i="21"/>
  <c r="P13" i="21"/>
  <c r="T13" i="21" s="1"/>
  <c r="E13" i="21"/>
  <c r="S12" i="21"/>
  <c r="R12" i="21"/>
  <c r="Q12" i="21"/>
  <c r="P12" i="21"/>
  <c r="E12" i="21"/>
  <c r="S11" i="21"/>
  <c r="R11" i="21"/>
  <c r="Q11" i="21"/>
  <c r="P11" i="21"/>
  <c r="E11" i="21"/>
  <c r="T11" i="21" s="1"/>
  <c r="S10" i="21"/>
  <c r="R10" i="21"/>
  <c r="Q10" i="21"/>
  <c r="P10" i="21"/>
  <c r="E10" i="21"/>
  <c r="U64" i="20"/>
  <c r="S64" i="20"/>
  <c r="R64" i="20"/>
  <c r="Q64" i="20"/>
  <c r="P64" i="20"/>
  <c r="E64" i="20"/>
  <c r="T64" i="20" s="1"/>
  <c r="S63" i="20"/>
  <c r="R63" i="20"/>
  <c r="Q63" i="20"/>
  <c r="P63" i="20"/>
  <c r="E63" i="20"/>
  <c r="U60" i="20"/>
  <c r="T60" i="20"/>
  <c r="S60" i="20"/>
  <c r="R60" i="20"/>
  <c r="Q60" i="20"/>
  <c r="P60" i="20"/>
  <c r="E60" i="20"/>
  <c r="U59" i="20"/>
  <c r="T59" i="20"/>
  <c r="S59" i="20"/>
  <c r="R59" i="20"/>
  <c r="Q59" i="20"/>
  <c r="P59" i="20"/>
  <c r="E59" i="20"/>
  <c r="S58" i="20"/>
  <c r="R58" i="20"/>
  <c r="Q58" i="20"/>
  <c r="P58" i="20"/>
  <c r="E58" i="20"/>
  <c r="U58" i="20" s="1"/>
  <c r="S57" i="20"/>
  <c r="R57" i="20"/>
  <c r="Q57" i="20"/>
  <c r="P57" i="20"/>
  <c r="E57" i="20"/>
  <c r="S56" i="20"/>
  <c r="R56" i="20"/>
  <c r="S55" i="20"/>
  <c r="R55" i="20"/>
  <c r="Q55" i="20"/>
  <c r="P55" i="20"/>
  <c r="E55" i="20"/>
  <c r="S54" i="20"/>
  <c r="R54" i="20"/>
  <c r="Q54" i="20"/>
  <c r="P54" i="20"/>
  <c r="E54" i="20"/>
  <c r="U54" i="20" s="1"/>
  <c r="S53" i="20"/>
  <c r="R53" i="20"/>
  <c r="Q53" i="20"/>
  <c r="P53" i="20"/>
  <c r="E53" i="20"/>
  <c r="U53" i="20" s="1"/>
  <c r="S52" i="20"/>
  <c r="R52" i="20"/>
  <c r="Q52" i="20"/>
  <c r="P52" i="20"/>
  <c r="E52" i="20"/>
  <c r="S51" i="20"/>
  <c r="R51" i="20"/>
  <c r="Q51" i="20"/>
  <c r="P51" i="20"/>
  <c r="E51" i="20"/>
  <c r="T51" i="20" s="1"/>
  <c r="S50" i="20"/>
  <c r="R50" i="20"/>
  <c r="Q50" i="20"/>
  <c r="P50" i="20"/>
  <c r="E50" i="20"/>
  <c r="U50" i="20" s="1"/>
  <c r="S49" i="20"/>
  <c r="R49" i="20"/>
  <c r="Q49" i="20"/>
  <c r="P49" i="20"/>
  <c r="E49" i="20"/>
  <c r="S48" i="20"/>
  <c r="R48" i="20"/>
  <c r="Q48" i="20"/>
  <c r="P48" i="20"/>
  <c r="E48" i="20"/>
  <c r="U48" i="20" s="1"/>
  <c r="S47" i="20"/>
  <c r="R47" i="20"/>
  <c r="Q47" i="20"/>
  <c r="P47" i="20"/>
  <c r="E47" i="20"/>
  <c r="S46" i="20"/>
  <c r="R46" i="20"/>
  <c r="Q46" i="20"/>
  <c r="P46" i="20"/>
  <c r="E46" i="20"/>
  <c r="T46" i="20" s="1"/>
  <c r="T45" i="20"/>
  <c r="S45" i="20"/>
  <c r="R45" i="20"/>
  <c r="Q45" i="20"/>
  <c r="P45" i="20"/>
  <c r="E45" i="20"/>
  <c r="S42" i="20"/>
  <c r="R42" i="20"/>
  <c r="Q42" i="20"/>
  <c r="P42" i="20"/>
  <c r="E42" i="20"/>
  <c r="S41" i="20"/>
  <c r="R41" i="20"/>
  <c r="Q41" i="20"/>
  <c r="P41" i="20"/>
  <c r="E41" i="20"/>
  <c r="S40" i="20"/>
  <c r="R40" i="20"/>
  <c r="Q40" i="20"/>
  <c r="P40" i="20"/>
  <c r="E40" i="20"/>
  <c r="U40" i="20" s="1"/>
  <c r="U39" i="20"/>
  <c r="S39" i="20"/>
  <c r="R39" i="20"/>
  <c r="Q39" i="20"/>
  <c r="P39" i="20"/>
  <c r="E39" i="20"/>
  <c r="T39" i="20" s="1"/>
  <c r="S38" i="20"/>
  <c r="R38" i="20"/>
  <c r="Q38" i="20"/>
  <c r="P38" i="20"/>
  <c r="E38" i="20"/>
  <c r="U38" i="20" s="1"/>
  <c r="U37" i="20"/>
  <c r="T37" i="20"/>
  <c r="S37" i="20"/>
  <c r="R37" i="20"/>
  <c r="Q37" i="20"/>
  <c r="P37" i="20"/>
  <c r="E37" i="20"/>
  <c r="S36" i="20"/>
  <c r="R36" i="20"/>
  <c r="Q36" i="20"/>
  <c r="P36" i="20"/>
  <c r="E36" i="20"/>
  <c r="T35" i="20"/>
  <c r="S35" i="20"/>
  <c r="R35" i="20"/>
  <c r="Q35" i="20"/>
  <c r="P35" i="20"/>
  <c r="E35" i="20"/>
  <c r="U35" i="20" s="1"/>
  <c r="S34" i="20"/>
  <c r="R34" i="20"/>
  <c r="Q34" i="20"/>
  <c r="P34" i="20"/>
  <c r="E34" i="20"/>
  <c r="S33" i="20"/>
  <c r="R33" i="20"/>
  <c r="Q33" i="20"/>
  <c r="P33" i="20"/>
  <c r="E33" i="20"/>
  <c r="S32" i="20"/>
  <c r="R32" i="20"/>
  <c r="Q32" i="20"/>
  <c r="P32" i="20"/>
  <c r="E32" i="20"/>
  <c r="U31" i="20"/>
  <c r="S31" i="20"/>
  <c r="R31" i="20"/>
  <c r="Q31" i="20"/>
  <c r="P31" i="20"/>
  <c r="E31" i="20"/>
  <c r="T31" i="20" s="1"/>
  <c r="T30" i="20"/>
  <c r="S30" i="20"/>
  <c r="R30" i="20"/>
  <c r="Q30" i="20"/>
  <c r="P30" i="20"/>
  <c r="E30" i="20"/>
  <c r="U30" i="20" s="1"/>
  <c r="U29" i="20"/>
  <c r="S29" i="20"/>
  <c r="R29" i="20"/>
  <c r="Q29" i="20"/>
  <c r="P29" i="20"/>
  <c r="E29" i="20"/>
  <c r="T29" i="20" s="1"/>
  <c r="S28" i="20"/>
  <c r="S27" i="20"/>
  <c r="R27" i="20"/>
  <c r="Q27" i="20"/>
  <c r="P27" i="20"/>
  <c r="E27" i="20"/>
  <c r="T27" i="20" s="1"/>
  <c r="S26" i="20"/>
  <c r="R26" i="20"/>
  <c r="Q26" i="20"/>
  <c r="P26" i="20"/>
  <c r="E26" i="20"/>
  <c r="S25" i="20"/>
  <c r="R25" i="20"/>
  <c r="Q25" i="20"/>
  <c r="P25" i="20"/>
  <c r="E25" i="20"/>
  <c r="U25" i="20" s="1"/>
  <c r="S24" i="20"/>
  <c r="R24" i="20"/>
  <c r="Q24" i="20"/>
  <c r="P24" i="20"/>
  <c r="E24" i="20"/>
  <c r="S23" i="20"/>
  <c r="R23" i="20"/>
  <c r="Q23" i="20"/>
  <c r="P23" i="20"/>
  <c r="E23" i="20"/>
  <c r="T23" i="20" s="1"/>
  <c r="T22" i="20"/>
  <c r="S22" i="20"/>
  <c r="R22" i="20"/>
  <c r="Q22" i="20"/>
  <c r="P22" i="20"/>
  <c r="E22" i="20"/>
  <c r="U22" i="20" s="1"/>
  <c r="S21" i="20"/>
  <c r="R21" i="20"/>
  <c r="Q21" i="20"/>
  <c r="P21" i="20"/>
  <c r="E21" i="20"/>
  <c r="S20" i="20"/>
  <c r="R20" i="20"/>
  <c r="Q20" i="20"/>
  <c r="P20" i="20"/>
  <c r="E20" i="20"/>
  <c r="S19" i="20"/>
  <c r="R19" i="20"/>
  <c r="Q19" i="20"/>
  <c r="P19" i="20"/>
  <c r="E19" i="20"/>
  <c r="U19" i="20" s="1"/>
  <c r="U18" i="20"/>
  <c r="T18" i="20"/>
  <c r="S18" i="20"/>
  <c r="R18" i="20"/>
  <c r="Q18" i="20"/>
  <c r="P18" i="20"/>
  <c r="E18" i="20"/>
  <c r="T17" i="20"/>
  <c r="S17" i="20"/>
  <c r="R17" i="20"/>
  <c r="Q17" i="20"/>
  <c r="P17" i="20"/>
  <c r="E17" i="20"/>
  <c r="U17" i="20" s="1"/>
  <c r="U16" i="20"/>
  <c r="T16" i="20"/>
  <c r="S16" i="20"/>
  <c r="R16" i="20"/>
  <c r="Q16" i="20"/>
  <c r="P16" i="20"/>
  <c r="E16" i="20"/>
  <c r="S15" i="20"/>
  <c r="R15" i="20"/>
  <c r="Q15" i="20"/>
  <c r="P15" i="20"/>
  <c r="E15" i="20"/>
  <c r="U15" i="20" s="1"/>
  <c r="T14" i="20"/>
  <c r="S14" i="20"/>
  <c r="R14" i="20"/>
  <c r="Q14" i="20"/>
  <c r="P14" i="20"/>
  <c r="E14" i="20"/>
  <c r="U14" i="20" s="1"/>
  <c r="S13" i="20"/>
  <c r="R13" i="20"/>
  <c r="Q13" i="20"/>
  <c r="P13" i="20"/>
  <c r="E13" i="20"/>
  <c r="S12" i="20"/>
  <c r="R12" i="20"/>
  <c r="Q12" i="20"/>
  <c r="P12" i="20"/>
  <c r="E12" i="20"/>
  <c r="S11" i="20"/>
  <c r="R11" i="20"/>
  <c r="Q11" i="20"/>
  <c r="P11" i="20"/>
  <c r="E11" i="20"/>
  <c r="T11" i="20" s="1"/>
  <c r="U10" i="20"/>
  <c r="S10" i="20"/>
  <c r="R10" i="20"/>
  <c r="Q10" i="20"/>
  <c r="P10" i="20"/>
  <c r="E10" i="20"/>
  <c r="S64" i="19"/>
  <c r="R64" i="19"/>
  <c r="Q64" i="19"/>
  <c r="P64" i="19"/>
  <c r="E64" i="19"/>
  <c r="S63" i="19"/>
  <c r="R63" i="19"/>
  <c r="Q63" i="19"/>
  <c r="Q62" i="19" s="1"/>
  <c r="P63" i="19"/>
  <c r="E63" i="19"/>
  <c r="U63" i="19" s="1"/>
  <c r="R62" i="19"/>
  <c r="U60" i="19"/>
  <c r="T60" i="19"/>
  <c r="S60" i="19"/>
  <c r="R60" i="19"/>
  <c r="Q60" i="19"/>
  <c r="P60" i="19"/>
  <c r="E60" i="19"/>
  <c r="T59" i="19"/>
  <c r="S59" i="19"/>
  <c r="R59" i="19"/>
  <c r="Q59" i="19"/>
  <c r="P59" i="19"/>
  <c r="E59" i="19"/>
  <c r="U59" i="19" s="1"/>
  <c r="S58" i="19"/>
  <c r="R58" i="19"/>
  <c r="Q58" i="19"/>
  <c r="P58" i="19"/>
  <c r="E58" i="19"/>
  <c r="S57" i="19"/>
  <c r="R57" i="19"/>
  <c r="Q57" i="19"/>
  <c r="P57" i="19"/>
  <c r="E57" i="19"/>
  <c r="T57" i="19" s="1"/>
  <c r="R56" i="19"/>
  <c r="U55" i="19"/>
  <c r="T55" i="19"/>
  <c r="S55" i="19"/>
  <c r="R55" i="19"/>
  <c r="Q55" i="19"/>
  <c r="P55" i="19"/>
  <c r="E55" i="19"/>
  <c r="S54" i="19"/>
  <c r="R54" i="19"/>
  <c r="Q54" i="19"/>
  <c r="P54" i="19"/>
  <c r="E54" i="19"/>
  <c r="S53" i="19"/>
  <c r="R53" i="19"/>
  <c r="Q53" i="19"/>
  <c r="P53" i="19"/>
  <c r="E53" i="19"/>
  <c r="T52" i="19"/>
  <c r="S52" i="19"/>
  <c r="R52" i="19"/>
  <c r="Q52" i="19"/>
  <c r="P52" i="19"/>
  <c r="E52" i="19"/>
  <c r="U52" i="19" s="1"/>
  <c r="S51" i="19"/>
  <c r="R51" i="19"/>
  <c r="Q51" i="19"/>
  <c r="P51" i="19"/>
  <c r="E51" i="19"/>
  <c r="T51" i="19" s="1"/>
  <c r="S50" i="19"/>
  <c r="R50" i="19"/>
  <c r="Q50" i="19"/>
  <c r="P50" i="19"/>
  <c r="E50" i="19"/>
  <c r="S49" i="19"/>
  <c r="R49" i="19"/>
  <c r="Q49" i="19"/>
  <c r="P49" i="19"/>
  <c r="E49" i="19"/>
  <c r="S48" i="19"/>
  <c r="R48" i="19"/>
  <c r="Q48" i="19"/>
  <c r="P48" i="19"/>
  <c r="E48" i="19"/>
  <c r="T48" i="19" s="1"/>
  <c r="S47" i="19"/>
  <c r="R47" i="19"/>
  <c r="Q47" i="19"/>
  <c r="P47" i="19"/>
  <c r="E47" i="19"/>
  <c r="U47" i="19" s="1"/>
  <c r="S46" i="19"/>
  <c r="R46" i="19"/>
  <c r="Q46" i="19"/>
  <c r="P46" i="19"/>
  <c r="E46" i="19"/>
  <c r="S45" i="19"/>
  <c r="R45" i="19"/>
  <c r="Q45" i="19"/>
  <c r="P45" i="19"/>
  <c r="E45" i="19"/>
  <c r="S44" i="19"/>
  <c r="U42" i="19"/>
  <c r="S42" i="19"/>
  <c r="R42" i="19"/>
  <c r="Q42" i="19"/>
  <c r="P42" i="19"/>
  <c r="E42" i="19"/>
  <c r="T42" i="19" s="1"/>
  <c r="U41" i="19"/>
  <c r="T41" i="19"/>
  <c r="S41" i="19"/>
  <c r="R41" i="19"/>
  <c r="Q41" i="19"/>
  <c r="P41" i="19"/>
  <c r="E41" i="19"/>
  <c r="S40" i="19"/>
  <c r="R40" i="19"/>
  <c r="Q40" i="19"/>
  <c r="P40" i="19"/>
  <c r="E40" i="19"/>
  <c r="U40" i="19" s="1"/>
  <c r="S39" i="19"/>
  <c r="R39" i="19"/>
  <c r="Q39" i="19"/>
  <c r="P39" i="19"/>
  <c r="E39" i="19"/>
  <c r="U38" i="19"/>
  <c r="S38" i="19"/>
  <c r="R38" i="19"/>
  <c r="Q38" i="19"/>
  <c r="P38" i="19"/>
  <c r="E38" i="19"/>
  <c r="T38" i="19" s="1"/>
  <c r="T37" i="19"/>
  <c r="S37" i="19"/>
  <c r="R37" i="19"/>
  <c r="Q37" i="19"/>
  <c r="P37" i="19"/>
  <c r="E37" i="19"/>
  <c r="U37" i="19" s="1"/>
  <c r="S36" i="19"/>
  <c r="R36" i="19"/>
  <c r="Q36" i="19"/>
  <c r="P36" i="19"/>
  <c r="E36" i="19"/>
  <c r="S35" i="19"/>
  <c r="R35" i="19"/>
  <c r="Q35" i="19"/>
  <c r="P35" i="19"/>
  <c r="E35" i="19"/>
  <c r="T35" i="19" s="1"/>
  <c r="U34" i="19"/>
  <c r="T34" i="19"/>
  <c r="S34" i="19"/>
  <c r="R34" i="19"/>
  <c r="Q34" i="19"/>
  <c r="P34" i="19"/>
  <c r="E34" i="19"/>
  <c r="S33" i="19"/>
  <c r="R33" i="19"/>
  <c r="Q33" i="19"/>
  <c r="P33" i="19"/>
  <c r="E33" i="19"/>
  <c r="U33" i="19" s="1"/>
  <c r="T32" i="19"/>
  <c r="S32" i="19"/>
  <c r="R32" i="19"/>
  <c r="Q32" i="19"/>
  <c r="P32" i="19"/>
  <c r="E32" i="19"/>
  <c r="U32" i="19" s="1"/>
  <c r="S31" i="19"/>
  <c r="R31" i="19"/>
  <c r="Q31" i="19"/>
  <c r="P31" i="19"/>
  <c r="E31" i="19"/>
  <c r="U30" i="19"/>
  <c r="S30" i="19"/>
  <c r="R30" i="19"/>
  <c r="Q30" i="19"/>
  <c r="P30" i="19"/>
  <c r="E30" i="19"/>
  <c r="T30" i="19" s="1"/>
  <c r="S29" i="19"/>
  <c r="R29" i="19"/>
  <c r="Q29" i="19"/>
  <c r="P29" i="19"/>
  <c r="E29" i="19"/>
  <c r="U29" i="19" s="1"/>
  <c r="S27" i="19"/>
  <c r="R27" i="19"/>
  <c r="Q27" i="19"/>
  <c r="P27" i="19"/>
  <c r="E27" i="19"/>
  <c r="U27" i="19" s="1"/>
  <c r="S26" i="19"/>
  <c r="R26" i="19"/>
  <c r="Q26" i="19"/>
  <c r="P26" i="19"/>
  <c r="E26" i="19"/>
  <c r="U25" i="19"/>
  <c r="S25" i="19"/>
  <c r="R25" i="19"/>
  <c r="Q25" i="19"/>
  <c r="P25" i="19"/>
  <c r="E25" i="19"/>
  <c r="T25" i="19" s="1"/>
  <c r="S24" i="19"/>
  <c r="R24" i="19"/>
  <c r="Q24" i="19"/>
  <c r="P24" i="19"/>
  <c r="E24" i="19"/>
  <c r="S23" i="19"/>
  <c r="R23" i="19"/>
  <c r="Q23" i="19"/>
  <c r="P23" i="19"/>
  <c r="E23" i="19"/>
  <c r="S22" i="19"/>
  <c r="R22" i="19"/>
  <c r="Q22" i="19"/>
  <c r="P22" i="19"/>
  <c r="E22" i="19"/>
  <c r="U21" i="19"/>
  <c r="T21" i="19"/>
  <c r="S21" i="19"/>
  <c r="R21" i="19"/>
  <c r="Q21" i="19"/>
  <c r="P21" i="19"/>
  <c r="E21" i="19"/>
  <c r="S20" i="19"/>
  <c r="R20" i="19"/>
  <c r="Q20" i="19"/>
  <c r="P20" i="19"/>
  <c r="E20" i="19"/>
  <c r="S19" i="19"/>
  <c r="R19" i="19"/>
  <c r="Q19" i="19"/>
  <c r="P19" i="19"/>
  <c r="E19" i="19"/>
  <c r="U19" i="19" s="1"/>
  <c r="S18" i="19"/>
  <c r="R18" i="19"/>
  <c r="Q18" i="19"/>
  <c r="P18" i="19"/>
  <c r="E18" i="19"/>
  <c r="U17" i="19"/>
  <c r="S17" i="19"/>
  <c r="R17" i="19"/>
  <c r="Q17" i="19"/>
  <c r="P17" i="19"/>
  <c r="E17" i="19"/>
  <c r="T17" i="19" s="1"/>
  <c r="S16" i="19"/>
  <c r="R16" i="19"/>
  <c r="Q16" i="19"/>
  <c r="P16" i="19"/>
  <c r="E16" i="19"/>
  <c r="S15" i="19"/>
  <c r="R15" i="19"/>
  <c r="Q15" i="19"/>
  <c r="P15" i="19"/>
  <c r="E15" i="19"/>
  <c r="S14" i="19"/>
  <c r="R14" i="19"/>
  <c r="Q14" i="19"/>
  <c r="P14" i="19"/>
  <c r="E14" i="19"/>
  <c r="T14" i="19" s="1"/>
  <c r="U13" i="19"/>
  <c r="T13" i="19"/>
  <c r="S13" i="19"/>
  <c r="R13" i="19"/>
  <c r="Q13" i="19"/>
  <c r="P13" i="19"/>
  <c r="E13" i="19"/>
  <c r="S12" i="19"/>
  <c r="R12" i="19"/>
  <c r="Q12" i="19"/>
  <c r="P12" i="19"/>
  <c r="E12" i="19"/>
  <c r="S11" i="19"/>
  <c r="R11" i="19"/>
  <c r="Q11" i="19"/>
  <c r="P11" i="19"/>
  <c r="E11" i="19"/>
  <c r="U11" i="19" s="1"/>
  <c r="S10" i="19"/>
  <c r="R10" i="19"/>
  <c r="Q10" i="19"/>
  <c r="P10" i="19"/>
  <c r="E10" i="19"/>
  <c r="S64" i="18"/>
  <c r="R64" i="18"/>
  <c r="Q64" i="18"/>
  <c r="P64" i="18"/>
  <c r="E64" i="18"/>
  <c r="U64" i="18" s="1"/>
  <c r="S63" i="18"/>
  <c r="R63" i="18"/>
  <c r="Q63" i="18"/>
  <c r="P63" i="18"/>
  <c r="E63" i="18"/>
  <c r="S62" i="18"/>
  <c r="R62" i="18"/>
  <c r="S60" i="18"/>
  <c r="R60" i="18"/>
  <c r="Q60" i="18"/>
  <c r="P60" i="18"/>
  <c r="E60" i="18"/>
  <c r="U60" i="18" s="1"/>
  <c r="S59" i="18"/>
  <c r="R59" i="18"/>
  <c r="Q59" i="18"/>
  <c r="P59" i="18"/>
  <c r="E59" i="18"/>
  <c r="S58" i="18"/>
  <c r="R58" i="18"/>
  <c r="Q58" i="18"/>
  <c r="P58" i="18"/>
  <c r="E58" i="18"/>
  <c r="S57" i="18"/>
  <c r="R57" i="18"/>
  <c r="Q57" i="18"/>
  <c r="P57" i="18"/>
  <c r="E57" i="18"/>
  <c r="S55" i="18"/>
  <c r="R55" i="18"/>
  <c r="Q55" i="18"/>
  <c r="P55" i="18"/>
  <c r="E55" i="18"/>
  <c r="U55" i="18" s="1"/>
  <c r="S54" i="18"/>
  <c r="R54" i="18"/>
  <c r="Q54" i="18"/>
  <c r="P54" i="18"/>
  <c r="E54" i="18"/>
  <c r="S53" i="18"/>
  <c r="R53" i="18"/>
  <c r="Q53" i="18"/>
  <c r="P53" i="18"/>
  <c r="E53" i="18"/>
  <c r="S52" i="18"/>
  <c r="R52" i="18"/>
  <c r="Q52" i="18"/>
  <c r="P52" i="18"/>
  <c r="E52" i="18"/>
  <c r="T52" i="18" s="1"/>
  <c r="S51" i="18"/>
  <c r="R51" i="18"/>
  <c r="Q51" i="18"/>
  <c r="P51" i="18"/>
  <c r="E51" i="18"/>
  <c r="U51" i="18" s="1"/>
  <c r="T50" i="18"/>
  <c r="S50" i="18"/>
  <c r="R50" i="18"/>
  <c r="Q50" i="18"/>
  <c r="P50" i="18"/>
  <c r="E50" i="18"/>
  <c r="U50" i="18" s="1"/>
  <c r="S49" i="18"/>
  <c r="R49" i="18"/>
  <c r="Q49" i="18"/>
  <c r="P49" i="18"/>
  <c r="E49" i="18"/>
  <c r="T49" i="18" s="1"/>
  <c r="S48" i="18"/>
  <c r="R48" i="18"/>
  <c r="Q48" i="18"/>
  <c r="P48" i="18"/>
  <c r="E48" i="18"/>
  <c r="T47" i="18"/>
  <c r="S47" i="18"/>
  <c r="R47" i="18"/>
  <c r="Q47" i="18"/>
  <c r="P47" i="18"/>
  <c r="E47" i="18"/>
  <c r="U47" i="18" s="1"/>
  <c r="S46" i="18"/>
  <c r="R46" i="18"/>
  <c r="Q46" i="18"/>
  <c r="P46" i="18"/>
  <c r="E46" i="18"/>
  <c r="S45" i="18"/>
  <c r="R45" i="18"/>
  <c r="Q45" i="18"/>
  <c r="P45" i="18"/>
  <c r="E45" i="18"/>
  <c r="R44" i="18"/>
  <c r="S42" i="18"/>
  <c r="R42" i="18"/>
  <c r="Q42" i="18"/>
  <c r="P42" i="18"/>
  <c r="E42" i="18"/>
  <c r="T42" i="18" s="1"/>
  <c r="U41" i="18"/>
  <c r="T41" i="18"/>
  <c r="S41" i="18"/>
  <c r="R41" i="18"/>
  <c r="Q41" i="18"/>
  <c r="P41" i="18"/>
  <c r="E41" i="18"/>
  <c r="T40" i="18"/>
  <c r="S40" i="18"/>
  <c r="R40" i="18"/>
  <c r="Q40" i="18"/>
  <c r="P40" i="18"/>
  <c r="E40" i="18"/>
  <c r="U40" i="18" s="1"/>
  <c r="S39" i="18"/>
  <c r="R39" i="18"/>
  <c r="Q39" i="18"/>
  <c r="P39" i="18"/>
  <c r="E39" i="18"/>
  <c r="U38" i="18"/>
  <c r="T38" i="18"/>
  <c r="S38" i="18"/>
  <c r="R38" i="18"/>
  <c r="Q38" i="18"/>
  <c r="P38" i="18"/>
  <c r="E38" i="18"/>
  <c r="S37" i="18"/>
  <c r="R37" i="18"/>
  <c r="Q37" i="18"/>
  <c r="P37" i="18"/>
  <c r="E37" i="18"/>
  <c r="S36" i="18"/>
  <c r="R36" i="18"/>
  <c r="Q36" i="18"/>
  <c r="P36" i="18"/>
  <c r="E36" i="18"/>
  <c r="S35" i="18"/>
  <c r="R35" i="18"/>
  <c r="Q35" i="18"/>
  <c r="P35" i="18"/>
  <c r="E35" i="18"/>
  <c r="U34" i="18"/>
  <c r="S34" i="18"/>
  <c r="R34" i="18"/>
  <c r="Q34" i="18"/>
  <c r="P34" i="18"/>
  <c r="E34" i="18"/>
  <c r="T34" i="18" s="1"/>
  <c r="S33" i="18"/>
  <c r="R33" i="18"/>
  <c r="Q33" i="18"/>
  <c r="P33" i="18"/>
  <c r="E33" i="18"/>
  <c r="U33" i="18" s="1"/>
  <c r="S32" i="18"/>
  <c r="R32" i="18"/>
  <c r="Q32" i="18"/>
  <c r="P32" i="18"/>
  <c r="E32" i="18"/>
  <c r="S31" i="18"/>
  <c r="R31" i="18"/>
  <c r="Q31" i="18"/>
  <c r="P31" i="18"/>
  <c r="E31" i="18"/>
  <c r="U30" i="18"/>
  <c r="T30" i="18"/>
  <c r="S30" i="18"/>
  <c r="R30" i="18"/>
  <c r="Q30" i="18"/>
  <c r="P30" i="18"/>
  <c r="E30" i="18"/>
  <c r="S29" i="18"/>
  <c r="R29" i="18"/>
  <c r="Q29" i="18"/>
  <c r="P29" i="18"/>
  <c r="E29" i="18"/>
  <c r="T29" i="18" s="1"/>
  <c r="S27" i="18"/>
  <c r="R27" i="18"/>
  <c r="Q27" i="18"/>
  <c r="P27" i="18"/>
  <c r="E27" i="18"/>
  <c r="U26" i="18"/>
  <c r="T26" i="18"/>
  <c r="S26" i="18"/>
  <c r="R26" i="18"/>
  <c r="Q26" i="18"/>
  <c r="P26" i="18"/>
  <c r="E26" i="18"/>
  <c r="U25" i="18"/>
  <c r="T25" i="18"/>
  <c r="S25" i="18"/>
  <c r="R25" i="18"/>
  <c r="Q25" i="18"/>
  <c r="P25" i="18"/>
  <c r="E25" i="18"/>
  <c r="S24" i="18"/>
  <c r="R24" i="18"/>
  <c r="Q24" i="18"/>
  <c r="P24" i="18"/>
  <c r="E24" i="18"/>
  <c r="U24" i="18" s="1"/>
  <c r="S23" i="18"/>
  <c r="R23" i="18"/>
  <c r="Q23" i="18"/>
  <c r="P23" i="18"/>
  <c r="E23" i="18"/>
  <c r="U22" i="18"/>
  <c r="S22" i="18"/>
  <c r="R22" i="18"/>
  <c r="Q22" i="18"/>
  <c r="P22" i="18"/>
  <c r="E22" i="18"/>
  <c r="T22" i="18" s="1"/>
  <c r="S21" i="18"/>
  <c r="R21" i="18"/>
  <c r="Q21" i="18"/>
  <c r="P21" i="18"/>
  <c r="E21" i="18"/>
  <c r="S20" i="18"/>
  <c r="R20" i="18"/>
  <c r="Q20" i="18"/>
  <c r="P20" i="18"/>
  <c r="E20" i="18"/>
  <c r="T20" i="18" s="1"/>
  <c r="S19" i="18"/>
  <c r="R19" i="18"/>
  <c r="Q19" i="18"/>
  <c r="P19" i="18"/>
  <c r="E19" i="18"/>
  <c r="U19" i="18" s="1"/>
  <c r="U18" i="18"/>
  <c r="S18" i="18"/>
  <c r="R18" i="18"/>
  <c r="Q18" i="18"/>
  <c r="P18" i="18"/>
  <c r="E18" i="18"/>
  <c r="T18" i="18" s="1"/>
  <c r="S17" i="18"/>
  <c r="R17" i="18"/>
  <c r="Q17" i="18"/>
  <c r="P17" i="18"/>
  <c r="E17" i="18"/>
  <c r="S16" i="18"/>
  <c r="R16" i="18"/>
  <c r="Q16" i="18"/>
  <c r="P16" i="18"/>
  <c r="E16" i="18"/>
  <c r="S15" i="18"/>
  <c r="R15" i="18"/>
  <c r="Q15" i="18"/>
  <c r="P15" i="18"/>
  <c r="E15" i="18"/>
  <c r="U14" i="18"/>
  <c r="S14" i="18"/>
  <c r="R14" i="18"/>
  <c r="Q14" i="18"/>
  <c r="P14" i="18"/>
  <c r="E14" i="18"/>
  <c r="T14" i="18" s="1"/>
  <c r="S13" i="18"/>
  <c r="R13" i="18"/>
  <c r="Q13" i="18"/>
  <c r="P13" i="18"/>
  <c r="E13" i="18"/>
  <c r="S12" i="18"/>
  <c r="R12" i="18"/>
  <c r="Q12" i="18"/>
  <c r="P12" i="18"/>
  <c r="E12" i="18"/>
  <c r="T11" i="18"/>
  <c r="S11" i="18"/>
  <c r="R11" i="18"/>
  <c r="Q11" i="18"/>
  <c r="P11" i="18"/>
  <c r="E11" i="18"/>
  <c r="U11" i="18" s="1"/>
  <c r="S10" i="18"/>
  <c r="R10" i="18"/>
  <c r="Q10" i="18"/>
  <c r="P10" i="18"/>
  <c r="E10" i="18"/>
  <c r="T10" i="18" s="1"/>
  <c r="S64" i="17"/>
  <c r="R64" i="17"/>
  <c r="Q64" i="17"/>
  <c r="P64" i="17"/>
  <c r="E64" i="17"/>
  <c r="S63" i="17"/>
  <c r="R63" i="17"/>
  <c r="Q63" i="17"/>
  <c r="P63" i="17"/>
  <c r="E63" i="17"/>
  <c r="S60" i="17"/>
  <c r="R60" i="17"/>
  <c r="Q60" i="17"/>
  <c r="P60" i="17"/>
  <c r="E60" i="17"/>
  <c r="S59" i="17"/>
  <c r="R59" i="17"/>
  <c r="Q59" i="17"/>
  <c r="P59" i="17"/>
  <c r="E59" i="17"/>
  <c r="U59" i="17" s="1"/>
  <c r="S58" i="17"/>
  <c r="R58" i="17"/>
  <c r="Q58" i="17"/>
  <c r="P58" i="17"/>
  <c r="E58" i="17"/>
  <c r="U58" i="17" s="1"/>
  <c r="S57" i="17"/>
  <c r="R57" i="17"/>
  <c r="Q57" i="17"/>
  <c r="P57" i="17"/>
  <c r="E57" i="17"/>
  <c r="S55" i="17"/>
  <c r="R55" i="17"/>
  <c r="Q55" i="17"/>
  <c r="P55" i="17"/>
  <c r="E55" i="17"/>
  <c r="S54" i="17"/>
  <c r="R54" i="17"/>
  <c r="Q54" i="17"/>
  <c r="P54" i="17"/>
  <c r="E54" i="17"/>
  <c r="U54" i="17" s="1"/>
  <c r="S53" i="17"/>
  <c r="R53" i="17"/>
  <c r="Q53" i="17"/>
  <c r="P53" i="17"/>
  <c r="E53" i="17"/>
  <c r="T52" i="17"/>
  <c r="S52" i="17"/>
  <c r="R52" i="17"/>
  <c r="Q52" i="17"/>
  <c r="P52" i="17"/>
  <c r="E52" i="17"/>
  <c r="U52" i="17" s="1"/>
  <c r="S51" i="17"/>
  <c r="R51" i="17"/>
  <c r="Q51" i="17"/>
  <c r="P51" i="17"/>
  <c r="E51" i="17"/>
  <c r="S50" i="17"/>
  <c r="R50" i="17"/>
  <c r="Q50" i="17"/>
  <c r="P50" i="17"/>
  <c r="E50" i="17"/>
  <c r="T50" i="17" s="1"/>
  <c r="S49" i="17"/>
  <c r="R49" i="17"/>
  <c r="Q49" i="17"/>
  <c r="P49" i="17"/>
  <c r="E49" i="17"/>
  <c r="U49" i="17" s="1"/>
  <c r="T48" i="17"/>
  <c r="S48" i="17"/>
  <c r="R48" i="17"/>
  <c r="Q48" i="17"/>
  <c r="P48" i="17"/>
  <c r="E48" i="17"/>
  <c r="U48" i="17" s="1"/>
  <c r="S47" i="17"/>
  <c r="R47" i="17"/>
  <c r="Q47" i="17"/>
  <c r="P47" i="17"/>
  <c r="E47" i="17"/>
  <c r="S46" i="17"/>
  <c r="R46" i="17"/>
  <c r="Q46" i="17"/>
  <c r="P46" i="17"/>
  <c r="E46" i="17"/>
  <c r="T46" i="17" s="1"/>
  <c r="S45" i="17"/>
  <c r="R45" i="17"/>
  <c r="Q45" i="17"/>
  <c r="P45" i="17"/>
  <c r="E45" i="17"/>
  <c r="S44" i="17"/>
  <c r="R44" i="17"/>
  <c r="S42" i="17"/>
  <c r="R42" i="17"/>
  <c r="Q42" i="17"/>
  <c r="P42" i="17"/>
  <c r="E42" i="17"/>
  <c r="U42" i="17" s="1"/>
  <c r="S41" i="17"/>
  <c r="R41" i="17"/>
  <c r="Q41" i="17"/>
  <c r="P41" i="17"/>
  <c r="E41" i="17"/>
  <c r="T41" i="17" s="1"/>
  <c r="S40" i="17"/>
  <c r="R40" i="17"/>
  <c r="Q40" i="17"/>
  <c r="P40" i="17"/>
  <c r="E40" i="17"/>
  <c r="S39" i="17"/>
  <c r="R39" i="17"/>
  <c r="Q39" i="17"/>
  <c r="P39" i="17"/>
  <c r="E39" i="17"/>
  <c r="S38" i="17"/>
  <c r="R38" i="17"/>
  <c r="Q38" i="17"/>
  <c r="P38" i="17"/>
  <c r="E38" i="17"/>
  <c r="T37" i="17"/>
  <c r="S37" i="17"/>
  <c r="R37" i="17"/>
  <c r="Q37" i="17"/>
  <c r="P37" i="17"/>
  <c r="E37" i="17"/>
  <c r="U37" i="17" s="1"/>
  <c r="S36" i="17"/>
  <c r="R36" i="17"/>
  <c r="Q36" i="17"/>
  <c r="P36" i="17"/>
  <c r="E36" i="17"/>
  <c r="S35" i="17"/>
  <c r="R35" i="17"/>
  <c r="Q35" i="17"/>
  <c r="P35" i="17"/>
  <c r="E35" i="17"/>
  <c r="T35" i="17" s="1"/>
  <c r="S34" i="17"/>
  <c r="R34" i="17"/>
  <c r="Q34" i="17"/>
  <c r="P34" i="17"/>
  <c r="E34" i="17"/>
  <c r="S33" i="17"/>
  <c r="R33" i="17"/>
  <c r="Q33" i="17"/>
  <c r="U33" i="17" s="1"/>
  <c r="P33" i="17"/>
  <c r="E33" i="17"/>
  <c r="S32" i="17"/>
  <c r="R32" i="17"/>
  <c r="Q32" i="17"/>
  <c r="P32" i="17"/>
  <c r="E32" i="17"/>
  <c r="T31" i="17"/>
  <c r="S31" i="17"/>
  <c r="R31" i="17"/>
  <c r="Q31" i="17"/>
  <c r="P31" i="17"/>
  <c r="E31" i="17"/>
  <c r="U31" i="17" s="1"/>
  <c r="S30" i="17"/>
  <c r="R30" i="17"/>
  <c r="Q30" i="17"/>
  <c r="P30" i="17"/>
  <c r="E30" i="17"/>
  <c r="S29" i="17"/>
  <c r="R29" i="17"/>
  <c r="Q29" i="17"/>
  <c r="P29" i="17"/>
  <c r="E29" i="17"/>
  <c r="U29" i="17" s="1"/>
  <c r="R28" i="17"/>
  <c r="U27" i="17"/>
  <c r="T27" i="17"/>
  <c r="S27" i="17"/>
  <c r="R27" i="17"/>
  <c r="Q27" i="17"/>
  <c r="P27" i="17"/>
  <c r="E27" i="17"/>
  <c r="S26" i="17"/>
  <c r="R26" i="17"/>
  <c r="Q26" i="17"/>
  <c r="P26" i="17"/>
  <c r="E26" i="17"/>
  <c r="S25" i="17"/>
  <c r="R25" i="17"/>
  <c r="Q25" i="17"/>
  <c r="P25" i="17"/>
  <c r="E25" i="17"/>
  <c r="S24" i="17"/>
  <c r="R24" i="17"/>
  <c r="Q24" i="17"/>
  <c r="P24" i="17"/>
  <c r="E24" i="17"/>
  <c r="T24" i="17" s="1"/>
  <c r="U23" i="17"/>
  <c r="T23" i="17"/>
  <c r="S23" i="17"/>
  <c r="R23" i="17"/>
  <c r="Q23" i="17"/>
  <c r="P23" i="17"/>
  <c r="E23" i="17"/>
  <c r="S22" i="17"/>
  <c r="R22" i="17"/>
  <c r="Q22" i="17"/>
  <c r="P22" i="17"/>
  <c r="E22" i="17"/>
  <c r="T21" i="17"/>
  <c r="S21" i="17"/>
  <c r="R21" i="17"/>
  <c r="Q21" i="17"/>
  <c r="P21" i="17"/>
  <c r="E21" i="17"/>
  <c r="U21" i="17" s="1"/>
  <c r="S20" i="17"/>
  <c r="R20" i="17"/>
  <c r="Q20" i="17"/>
  <c r="P20" i="17"/>
  <c r="E20" i="17"/>
  <c r="T20" i="17" s="1"/>
  <c r="S19" i="17"/>
  <c r="R19" i="17"/>
  <c r="Q19" i="17"/>
  <c r="P19" i="17"/>
  <c r="E19" i="17"/>
  <c r="S18" i="17"/>
  <c r="R18" i="17"/>
  <c r="Q18" i="17"/>
  <c r="P18" i="17"/>
  <c r="E18" i="17"/>
  <c r="T18" i="17" s="1"/>
  <c r="U17" i="17"/>
  <c r="T17" i="17"/>
  <c r="S17" i="17"/>
  <c r="R17" i="17"/>
  <c r="Q17" i="17"/>
  <c r="P17" i="17"/>
  <c r="E17" i="17"/>
  <c r="S16" i="17"/>
  <c r="R16" i="17"/>
  <c r="Q16" i="17"/>
  <c r="P16" i="17"/>
  <c r="E16" i="17"/>
  <c r="S15" i="17"/>
  <c r="R15" i="17"/>
  <c r="Q15" i="17"/>
  <c r="P15" i="17"/>
  <c r="E15" i="17"/>
  <c r="U15" i="17" s="1"/>
  <c r="S14" i="17"/>
  <c r="R14" i="17"/>
  <c r="Q14" i="17"/>
  <c r="P14" i="17"/>
  <c r="E14" i="17"/>
  <c r="S13" i="17"/>
  <c r="R13" i="17"/>
  <c r="Q13" i="17"/>
  <c r="P13" i="17"/>
  <c r="E13" i="17"/>
  <c r="U13" i="17" s="1"/>
  <c r="S12" i="17"/>
  <c r="R12" i="17"/>
  <c r="Q12" i="17"/>
  <c r="P12" i="17"/>
  <c r="E12" i="17"/>
  <c r="T12" i="17" s="1"/>
  <c r="S11" i="17"/>
  <c r="R11" i="17"/>
  <c r="Q11" i="17"/>
  <c r="P11" i="17"/>
  <c r="E11" i="17"/>
  <c r="U11" i="17" s="1"/>
  <c r="S10" i="17"/>
  <c r="R10" i="17"/>
  <c r="Q10" i="17"/>
  <c r="P10" i="17"/>
  <c r="E10" i="17"/>
  <c r="U10" i="17" s="1"/>
  <c r="T64" i="16"/>
  <c r="S64" i="16"/>
  <c r="R64" i="16"/>
  <c r="Q64" i="16"/>
  <c r="P64" i="16"/>
  <c r="E64" i="16"/>
  <c r="U64" i="16" s="1"/>
  <c r="S63" i="16"/>
  <c r="R63" i="16"/>
  <c r="Q63" i="16"/>
  <c r="P63" i="16"/>
  <c r="E63" i="16"/>
  <c r="S62" i="16"/>
  <c r="T60" i="16"/>
  <c r="S60" i="16"/>
  <c r="R60" i="16"/>
  <c r="Q60" i="16"/>
  <c r="P60" i="16"/>
  <c r="E60" i="16"/>
  <c r="U60" i="16" s="1"/>
  <c r="S59" i="16"/>
  <c r="R59" i="16"/>
  <c r="Q59" i="16"/>
  <c r="P59" i="16"/>
  <c r="E59" i="16"/>
  <c r="T58" i="16"/>
  <c r="S58" i="16"/>
  <c r="R58" i="16"/>
  <c r="Q58" i="16"/>
  <c r="P58" i="16"/>
  <c r="E58" i="16"/>
  <c r="U58" i="16" s="1"/>
  <c r="S57" i="16"/>
  <c r="R57" i="16"/>
  <c r="Q57" i="16"/>
  <c r="P57" i="16"/>
  <c r="E57" i="16"/>
  <c r="U55" i="16"/>
  <c r="T55" i="16"/>
  <c r="S55" i="16"/>
  <c r="R55" i="16"/>
  <c r="Q55" i="16"/>
  <c r="P55" i="16"/>
  <c r="E55" i="16"/>
  <c r="U54" i="16"/>
  <c r="T54" i="16"/>
  <c r="S54" i="16"/>
  <c r="R54" i="16"/>
  <c r="Q54" i="16"/>
  <c r="P54" i="16"/>
  <c r="E54" i="16"/>
  <c r="S53" i="16"/>
  <c r="R53" i="16"/>
  <c r="Q53" i="16"/>
  <c r="P53" i="16"/>
  <c r="E53" i="16"/>
  <c r="U53" i="16" s="1"/>
  <c r="S52" i="16"/>
  <c r="R52" i="16"/>
  <c r="Q52" i="16"/>
  <c r="P52" i="16"/>
  <c r="E52" i="16"/>
  <c r="S51" i="16"/>
  <c r="R51" i="16"/>
  <c r="Q51" i="16"/>
  <c r="P51" i="16"/>
  <c r="E51" i="16"/>
  <c r="U51" i="16" s="1"/>
  <c r="U50" i="16"/>
  <c r="T50" i="16"/>
  <c r="S50" i="16"/>
  <c r="R50" i="16"/>
  <c r="Q50" i="16"/>
  <c r="P50" i="16"/>
  <c r="E50" i="16"/>
  <c r="S49" i="16"/>
  <c r="R49" i="16"/>
  <c r="Q49" i="16"/>
  <c r="P49" i="16"/>
  <c r="E49" i="16"/>
  <c r="S48" i="16"/>
  <c r="R48" i="16"/>
  <c r="Q48" i="16"/>
  <c r="P48" i="16"/>
  <c r="E48" i="16"/>
  <c r="T48" i="16" s="1"/>
  <c r="S47" i="16"/>
  <c r="R47" i="16"/>
  <c r="Q47" i="16"/>
  <c r="P47" i="16"/>
  <c r="E47" i="16"/>
  <c r="S46" i="16"/>
  <c r="R46" i="16"/>
  <c r="Q46" i="16"/>
  <c r="P46" i="16"/>
  <c r="E46" i="16"/>
  <c r="U45" i="16"/>
  <c r="S45" i="16"/>
  <c r="R45" i="16"/>
  <c r="Q45" i="16"/>
  <c r="P45" i="16"/>
  <c r="E45" i="16"/>
  <c r="T42" i="16"/>
  <c r="S42" i="16"/>
  <c r="R42" i="16"/>
  <c r="Q42" i="16"/>
  <c r="P42" i="16"/>
  <c r="E42" i="16"/>
  <c r="U42" i="16" s="1"/>
  <c r="S41" i="16"/>
  <c r="R41" i="16"/>
  <c r="Q41" i="16"/>
  <c r="P41" i="16"/>
  <c r="E41" i="16"/>
  <c r="U41" i="16" s="1"/>
  <c r="S40" i="16"/>
  <c r="R40" i="16"/>
  <c r="Q40" i="16"/>
  <c r="P40" i="16"/>
  <c r="E40" i="16"/>
  <c r="U40" i="16" s="1"/>
  <c r="S39" i="16"/>
  <c r="R39" i="16"/>
  <c r="Q39" i="16"/>
  <c r="P39" i="16"/>
  <c r="E39" i="16"/>
  <c r="U39" i="16" s="1"/>
  <c r="S38" i="16"/>
  <c r="R38" i="16"/>
  <c r="Q38" i="16"/>
  <c r="P38" i="16"/>
  <c r="E38" i="16"/>
  <c r="T38" i="16" s="1"/>
  <c r="S37" i="16"/>
  <c r="R37" i="16"/>
  <c r="Q37" i="16"/>
  <c r="P37" i="16"/>
  <c r="E37" i="16"/>
  <c r="T37" i="16" s="1"/>
  <c r="T36" i="16"/>
  <c r="S36" i="16"/>
  <c r="R36" i="16"/>
  <c r="Q36" i="16"/>
  <c r="P36" i="16"/>
  <c r="E36" i="16"/>
  <c r="U36" i="16" s="1"/>
  <c r="S35" i="16"/>
  <c r="R35" i="16"/>
  <c r="Q35" i="16"/>
  <c r="P35" i="16"/>
  <c r="E35" i="16"/>
  <c r="U34" i="16"/>
  <c r="T34" i="16"/>
  <c r="S34" i="16"/>
  <c r="R34" i="16"/>
  <c r="Q34" i="16"/>
  <c r="P34" i="16"/>
  <c r="E34" i="16"/>
  <c r="S33" i="16"/>
  <c r="R33" i="16"/>
  <c r="Q33" i="16"/>
  <c r="P33" i="16"/>
  <c r="E33" i="16"/>
  <c r="S32" i="16"/>
  <c r="R32" i="16"/>
  <c r="Q32" i="16"/>
  <c r="P32" i="16"/>
  <c r="E32" i="16"/>
  <c r="U32" i="16" s="1"/>
  <c r="S31" i="16"/>
  <c r="R31" i="16"/>
  <c r="Q31" i="16"/>
  <c r="P31" i="16"/>
  <c r="E31" i="16"/>
  <c r="U30" i="16"/>
  <c r="S30" i="16"/>
  <c r="R30" i="16"/>
  <c r="Q30" i="16"/>
  <c r="P30" i="16"/>
  <c r="E30" i="16"/>
  <c r="T30" i="16" s="1"/>
  <c r="S29" i="16"/>
  <c r="R29" i="16"/>
  <c r="Q29" i="16"/>
  <c r="P29" i="16"/>
  <c r="E29" i="16"/>
  <c r="S28" i="16"/>
  <c r="R28" i="16"/>
  <c r="U27" i="16"/>
  <c r="S27" i="16"/>
  <c r="R27" i="16"/>
  <c r="Q27" i="16"/>
  <c r="P27" i="16"/>
  <c r="E27" i="16"/>
  <c r="T27" i="16" s="1"/>
  <c r="S26" i="16"/>
  <c r="R26" i="16"/>
  <c r="Q26" i="16"/>
  <c r="P26" i="16"/>
  <c r="E26" i="16"/>
  <c r="S25" i="16"/>
  <c r="R25" i="16"/>
  <c r="Q25" i="16"/>
  <c r="P25" i="16"/>
  <c r="E25" i="16"/>
  <c r="U24" i="16"/>
  <c r="T24" i="16"/>
  <c r="S24" i="16"/>
  <c r="R24" i="16"/>
  <c r="Q24" i="16"/>
  <c r="P24" i="16"/>
  <c r="E24" i="16"/>
  <c r="S23" i="16"/>
  <c r="R23" i="16"/>
  <c r="Q23" i="16"/>
  <c r="P23" i="16"/>
  <c r="E23" i="16"/>
  <c r="U23" i="16" s="1"/>
  <c r="S22" i="16"/>
  <c r="R22" i="16"/>
  <c r="Q22" i="16"/>
  <c r="P22" i="16"/>
  <c r="E22" i="16"/>
  <c r="S21" i="16"/>
  <c r="R21" i="16"/>
  <c r="Q21" i="16"/>
  <c r="P21" i="16"/>
  <c r="E21" i="16"/>
  <c r="U20" i="16"/>
  <c r="T20" i="16"/>
  <c r="S20" i="16"/>
  <c r="R20" i="16"/>
  <c r="Q20" i="16"/>
  <c r="P20" i="16"/>
  <c r="E20" i="16"/>
  <c r="S19" i="16"/>
  <c r="R19" i="16"/>
  <c r="Q19" i="16"/>
  <c r="P19" i="16"/>
  <c r="E19" i="16"/>
  <c r="U19" i="16" s="1"/>
  <c r="S18" i="16"/>
  <c r="R18" i="16"/>
  <c r="Q18" i="16"/>
  <c r="P18" i="16"/>
  <c r="E18" i="16"/>
  <c r="S17" i="16"/>
  <c r="R17" i="16"/>
  <c r="Q17" i="16"/>
  <c r="P17" i="16"/>
  <c r="E17" i="16"/>
  <c r="U16" i="16"/>
  <c r="T16" i="16"/>
  <c r="S16" i="16"/>
  <c r="R16" i="16"/>
  <c r="Q16" i="16"/>
  <c r="P16" i="16"/>
  <c r="E16" i="16"/>
  <c r="S15" i="16"/>
  <c r="R15" i="16"/>
  <c r="Q15" i="16"/>
  <c r="P15" i="16"/>
  <c r="E15" i="16"/>
  <c r="U15" i="16" s="1"/>
  <c r="S14" i="16"/>
  <c r="R14" i="16"/>
  <c r="Q14" i="16"/>
  <c r="P14" i="16"/>
  <c r="E14" i="16"/>
  <c r="S13" i="16"/>
  <c r="R13" i="16"/>
  <c r="Q13" i="16"/>
  <c r="P13" i="16"/>
  <c r="E13" i="16"/>
  <c r="T13" i="16" s="1"/>
  <c r="U12" i="16"/>
  <c r="T12" i="16"/>
  <c r="S12" i="16"/>
  <c r="R12" i="16"/>
  <c r="Q12" i="16"/>
  <c r="P12" i="16"/>
  <c r="E12" i="16"/>
  <c r="S11" i="16"/>
  <c r="R11" i="16"/>
  <c r="Q11" i="16"/>
  <c r="P11" i="16"/>
  <c r="E11" i="16"/>
  <c r="U11" i="16" s="1"/>
  <c r="S10" i="16"/>
  <c r="R10" i="16"/>
  <c r="Q10" i="16"/>
  <c r="P10" i="16"/>
  <c r="E10" i="16"/>
  <c r="S64" i="15"/>
  <c r="R64" i="15"/>
  <c r="Q64" i="15"/>
  <c r="P64" i="15"/>
  <c r="E64" i="15"/>
  <c r="T64" i="15" s="1"/>
  <c r="S63" i="15"/>
  <c r="R63" i="15"/>
  <c r="Q63" i="15"/>
  <c r="Q62" i="15" s="1"/>
  <c r="P63" i="15"/>
  <c r="E63" i="15"/>
  <c r="R62" i="15"/>
  <c r="S60" i="15"/>
  <c r="R60" i="15"/>
  <c r="Q60" i="15"/>
  <c r="P60" i="15"/>
  <c r="E60" i="15"/>
  <c r="U60" i="15" s="1"/>
  <c r="S59" i="15"/>
  <c r="R59" i="15"/>
  <c r="Q59" i="15"/>
  <c r="P59" i="15"/>
  <c r="E59" i="15"/>
  <c r="S58" i="15"/>
  <c r="R58" i="15"/>
  <c r="Q58" i="15"/>
  <c r="P58" i="15"/>
  <c r="E58" i="15"/>
  <c r="U58" i="15" s="1"/>
  <c r="S57" i="15"/>
  <c r="R57" i="15"/>
  <c r="Q57" i="15"/>
  <c r="P57" i="15"/>
  <c r="E57" i="15"/>
  <c r="U57" i="15" s="1"/>
  <c r="S56" i="15"/>
  <c r="R56" i="15"/>
  <c r="S55" i="15"/>
  <c r="R55" i="15"/>
  <c r="Q55" i="15"/>
  <c r="P55" i="15"/>
  <c r="E55" i="15"/>
  <c r="U55" i="15" s="1"/>
  <c r="S54" i="15"/>
  <c r="R54" i="15"/>
  <c r="Q54" i="15"/>
  <c r="P54" i="15"/>
  <c r="E54" i="15"/>
  <c r="S53" i="15"/>
  <c r="R53" i="15"/>
  <c r="Q53" i="15"/>
  <c r="P53" i="15"/>
  <c r="E53" i="15"/>
  <c r="T53" i="15" s="1"/>
  <c r="S52" i="15"/>
  <c r="R52" i="15"/>
  <c r="Q52" i="15"/>
  <c r="P52" i="15"/>
  <c r="E52" i="15"/>
  <c r="U52" i="15" s="1"/>
  <c r="T51" i="15"/>
  <c r="S51" i="15"/>
  <c r="R51" i="15"/>
  <c r="Q51" i="15"/>
  <c r="P51" i="15"/>
  <c r="E51" i="15"/>
  <c r="U51" i="15" s="1"/>
  <c r="S50" i="15"/>
  <c r="R50" i="15"/>
  <c r="Q50" i="15"/>
  <c r="P50" i="15"/>
  <c r="E50" i="15"/>
  <c r="S49" i="15"/>
  <c r="R49" i="15"/>
  <c r="Q49" i="15"/>
  <c r="P49" i="15"/>
  <c r="E49" i="15"/>
  <c r="T49" i="15" s="1"/>
  <c r="S48" i="15"/>
  <c r="R48" i="15"/>
  <c r="Q48" i="15"/>
  <c r="P48" i="15"/>
  <c r="E48" i="15"/>
  <c r="U48" i="15" s="1"/>
  <c r="T47" i="15"/>
  <c r="S47" i="15"/>
  <c r="R47" i="15"/>
  <c r="Q47" i="15"/>
  <c r="P47" i="15"/>
  <c r="E47" i="15"/>
  <c r="U47" i="15" s="1"/>
  <c r="S46" i="15"/>
  <c r="R46" i="15"/>
  <c r="Q46" i="15"/>
  <c r="P46" i="15"/>
  <c r="E46" i="15"/>
  <c r="S45" i="15"/>
  <c r="R45" i="15"/>
  <c r="Q45" i="15"/>
  <c r="P45" i="15"/>
  <c r="E45" i="15"/>
  <c r="S44" i="15"/>
  <c r="R44" i="15"/>
  <c r="S42" i="15"/>
  <c r="R42" i="15"/>
  <c r="Q42" i="15"/>
  <c r="P42" i="15"/>
  <c r="E42" i="15"/>
  <c r="T41" i="15"/>
  <c r="S41" i="15"/>
  <c r="R41" i="15"/>
  <c r="Q41" i="15"/>
  <c r="P41" i="15"/>
  <c r="E41" i="15"/>
  <c r="U41" i="15" s="1"/>
  <c r="S40" i="15"/>
  <c r="R40" i="15"/>
  <c r="Q40" i="15"/>
  <c r="P40" i="15"/>
  <c r="E40" i="15"/>
  <c r="S39" i="15"/>
  <c r="R39" i="15"/>
  <c r="Q39" i="15"/>
  <c r="P39" i="15"/>
  <c r="E39" i="15"/>
  <c r="T39" i="15" s="1"/>
  <c r="T38" i="15"/>
  <c r="S38" i="15"/>
  <c r="R38" i="15"/>
  <c r="Q38" i="15"/>
  <c r="P38" i="15"/>
  <c r="E38" i="15"/>
  <c r="U38" i="15" s="1"/>
  <c r="T37" i="15"/>
  <c r="S37" i="15"/>
  <c r="R37" i="15"/>
  <c r="Q37" i="15"/>
  <c r="P37" i="15"/>
  <c r="E37" i="15"/>
  <c r="U37" i="15" s="1"/>
  <c r="S36" i="15"/>
  <c r="R36" i="15"/>
  <c r="Q36" i="15"/>
  <c r="P36" i="15"/>
  <c r="E36" i="15"/>
  <c r="S35" i="15"/>
  <c r="R35" i="15"/>
  <c r="Q35" i="15"/>
  <c r="P35" i="15"/>
  <c r="E35" i="15"/>
  <c r="U35" i="15" s="1"/>
  <c r="U34" i="15"/>
  <c r="T34" i="15"/>
  <c r="S34" i="15"/>
  <c r="R34" i="15"/>
  <c r="Q34" i="15"/>
  <c r="P34" i="15"/>
  <c r="E34" i="15"/>
  <c r="S33" i="15"/>
  <c r="R33" i="15"/>
  <c r="Q33" i="15"/>
  <c r="P33" i="15"/>
  <c r="E33" i="15"/>
  <c r="U33" i="15" s="1"/>
  <c r="S32" i="15"/>
  <c r="R32" i="15"/>
  <c r="Q32" i="15"/>
  <c r="P32" i="15"/>
  <c r="E32" i="15"/>
  <c r="S31" i="15"/>
  <c r="R31" i="15"/>
  <c r="Q31" i="15"/>
  <c r="P31" i="15"/>
  <c r="E31" i="15"/>
  <c r="T31" i="15" s="1"/>
  <c r="U30" i="15"/>
  <c r="T30" i="15"/>
  <c r="S30" i="15"/>
  <c r="R30" i="15"/>
  <c r="Q30" i="15"/>
  <c r="P30" i="15"/>
  <c r="E30" i="15"/>
  <c r="S29" i="15"/>
  <c r="R29" i="15"/>
  <c r="Q29" i="15"/>
  <c r="P29" i="15"/>
  <c r="E29" i="15"/>
  <c r="T29" i="15" s="1"/>
  <c r="S27" i="15"/>
  <c r="R27" i="15"/>
  <c r="Q27" i="15"/>
  <c r="P27" i="15"/>
  <c r="E27" i="15"/>
  <c r="S26" i="15"/>
  <c r="R26" i="15"/>
  <c r="Q26" i="15"/>
  <c r="P26" i="15"/>
  <c r="E26" i="15"/>
  <c r="U25" i="15"/>
  <c r="S25" i="15"/>
  <c r="R25" i="15"/>
  <c r="Q25" i="15"/>
  <c r="P25" i="15"/>
  <c r="E25" i="15"/>
  <c r="T25" i="15" s="1"/>
  <c r="S24" i="15"/>
  <c r="R24" i="15"/>
  <c r="Q24" i="15"/>
  <c r="P24" i="15"/>
  <c r="E24" i="15"/>
  <c r="U24" i="15" s="1"/>
  <c r="S23" i="15"/>
  <c r="R23" i="15"/>
  <c r="Q23" i="15"/>
  <c r="P23" i="15"/>
  <c r="E23" i="15"/>
  <c r="T23" i="15" s="1"/>
  <c r="S22" i="15"/>
  <c r="R22" i="15"/>
  <c r="Q22" i="15"/>
  <c r="P22" i="15"/>
  <c r="E22" i="15"/>
  <c r="U21" i="15"/>
  <c r="T21" i="15"/>
  <c r="S21" i="15"/>
  <c r="R21" i="15"/>
  <c r="Q21" i="15"/>
  <c r="P21" i="15"/>
  <c r="E21" i="15"/>
  <c r="S20" i="15"/>
  <c r="R20" i="15"/>
  <c r="Q20" i="15"/>
  <c r="P20" i="15"/>
  <c r="E20" i="15"/>
  <c r="U20" i="15" s="1"/>
  <c r="S19" i="15"/>
  <c r="R19" i="15"/>
  <c r="Q19" i="15"/>
  <c r="P19" i="15"/>
  <c r="E19" i="15"/>
  <c r="S18" i="15"/>
  <c r="R18" i="15"/>
  <c r="Q18" i="15"/>
  <c r="P18" i="15"/>
  <c r="E18" i="15"/>
  <c r="S17" i="15"/>
  <c r="R17" i="15"/>
  <c r="Q17" i="15"/>
  <c r="P17" i="15"/>
  <c r="E17" i="15"/>
  <c r="U17" i="15" s="1"/>
  <c r="S16" i="15"/>
  <c r="R16" i="15"/>
  <c r="Q16" i="15"/>
  <c r="P16" i="15"/>
  <c r="E16" i="15"/>
  <c r="U16" i="15" s="1"/>
  <c r="S15" i="15"/>
  <c r="R15" i="15"/>
  <c r="Q15" i="15"/>
  <c r="P15" i="15"/>
  <c r="E15" i="15"/>
  <c r="T15" i="15" s="1"/>
  <c r="S14" i="15"/>
  <c r="R14" i="15"/>
  <c r="Q14" i="15"/>
  <c r="P14" i="15"/>
  <c r="E14" i="15"/>
  <c r="S13" i="15"/>
  <c r="R13" i="15"/>
  <c r="Q13" i="15"/>
  <c r="U13" i="15" s="1"/>
  <c r="P13" i="15"/>
  <c r="T13" i="15" s="1"/>
  <c r="E13" i="15"/>
  <c r="S12" i="15"/>
  <c r="R12" i="15"/>
  <c r="Q12" i="15"/>
  <c r="P12" i="15"/>
  <c r="E12" i="15"/>
  <c r="U12" i="15" s="1"/>
  <c r="S11" i="15"/>
  <c r="R11" i="15"/>
  <c r="Q11" i="15"/>
  <c r="P11" i="15"/>
  <c r="E11" i="15"/>
  <c r="S10" i="15"/>
  <c r="R10" i="15"/>
  <c r="Q10" i="15"/>
  <c r="P10" i="15"/>
  <c r="E10" i="15"/>
  <c r="U10" i="15" s="1"/>
  <c r="S9" i="15"/>
  <c r="U64" i="14"/>
  <c r="T64" i="14"/>
  <c r="S64" i="14"/>
  <c r="R64" i="14"/>
  <c r="Q64" i="14"/>
  <c r="P64" i="14"/>
  <c r="E64" i="14"/>
  <c r="S63" i="14"/>
  <c r="R63" i="14"/>
  <c r="Q63" i="14"/>
  <c r="Q62" i="14" s="1"/>
  <c r="P63" i="14"/>
  <c r="E63" i="14"/>
  <c r="T63" i="14" s="1"/>
  <c r="R62" i="14"/>
  <c r="S60" i="14"/>
  <c r="R60" i="14"/>
  <c r="Q60" i="14"/>
  <c r="P60" i="14"/>
  <c r="E60" i="14"/>
  <c r="S59" i="14"/>
  <c r="R59" i="14"/>
  <c r="Q59" i="14"/>
  <c r="P59" i="14"/>
  <c r="E59" i="14"/>
  <c r="T59" i="14" s="1"/>
  <c r="S58" i="14"/>
  <c r="R58" i="14"/>
  <c r="Q58" i="14"/>
  <c r="P58" i="14"/>
  <c r="E58" i="14"/>
  <c r="U58" i="14" s="1"/>
  <c r="U57" i="14"/>
  <c r="T57" i="14"/>
  <c r="S57" i="14"/>
  <c r="R57" i="14"/>
  <c r="Q57" i="14"/>
  <c r="P57" i="14"/>
  <c r="E57" i="14"/>
  <c r="S55" i="14"/>
  <c r="R55" i="14"/>
  <c r="Q55" i="14"/>
  <c r="P55" i="14"/>
  <c r="E55" i="14"/>
  <c r="S54" i="14"/>
  <c r="R54" i="14"/>
  <c r="Q54" i="14"/>
  <c r="P54" i="14"/>
  <c r="E54" i="14"/>
  <c r="T54" i="14" s="1"/>
  <c r="U53" i="14"/>
  <c r="S53" i="14"/>
  <c r="R53" i="14"/>
  <c r="Q53" i="14"/>
  <c r="P53" i="14"/>
  <c r="E53" i="14"/>
  <c r="T53" i="14" s="1"/>
  <c r="S52" i="14"/>
  <c r="R52" i="14"/>
  <c r="Q52" i="14"/>
  <c r="P52" i="14"/>
  <c r="E52" i="14"/>
  <c r="U52" i="14" s="1"/>
  <c r="S51" i="14"/>
  <c r="R51" i="14"/>
  <c r="Q51" i="14"/>
  <c r="P51" i="14"/>
  <c r="E51" i="14"/>
  <c r="S50" i="14"/>
  <c r="R50" i="14"/>
  <c r="Q50" i="14"/>
  <c r="P50" i="14"/>
  <c r="E50" i="14"/>
  <c r="T50" i="14" s="1"/>
  <c r="S49" i="14"/>
  <c r="R49" i="14"/>
  <c r="Q49" i="14"/>
  <c r="P49" i="14"/>
  <c r="E49" i="14"/>
  <c r="U49" i="14" s="1"/>
  <c r="S48" i="14"/>
  <c r="R48" i="14"/>
  <c r="Q48" i="14"/>
  <c r="P48" i="14"/>
  <c r="E48" i="14"/>
  <c r="U48" i="14" s="1"/>
  <c r="S47" i="14"/>
  <c r="R47" i="14"/>
  <c r="Q47" i="14"/>
  <c r="P47" i="14"/>
  <c r="E47" i="14"/>
  <c r="S46" i="14"/>
  <c r="R46" i="14"/>
  <c r="Q46" i="14"/>
  <c r="P46" i="14"/>
  <c r="E46" i="14"/>
  <c r="S45" i="14"/>
  <c r="R45" i="14"/>
  <c r="Q45" i="14"/>
  <c r="P45" i="14"/>
  <c r="E45" i="14"/>
  <c r="S44" i="14"/>
  <c r="R44" i="14"/>
  <c r="U42" i="14"/>
  <c r="T42" i="14"/>
  <c r="S42" i="14"/>
  <c r="R42" i="14"/>
  <c r="Q42" i="14"/>
  <c r="P42" i="14"/>
  <c r="E42" i="14"/>
  <c r="S41" i="14"/>
  <c r="R41" i="14"/>
  <c r="Q41" i="14"/>
  <c r="P41" i="14"/>
  <c r="E41" i="14"/>
  <c r="U41" i="14" s="1"/>
  <c r="S40" i="14"/>
  <c r="R40" i="14"/>
  <c r="Q40" i="14"/>
  <c r="P40" i="14"/>
  <c r="E40" i="14"/>
  <c r="T40" i="14" s="1"/>
  <c r="U39" i="14"/>
  <c r="T39" i="14"/>
  <c r="S39" i="14"/>
  <c r="R39" i="14"/>
  <c r="Q39" i="14"/>
  <c r="P39" i="14"/>
  <c r="E39" i="14"/>
  <c r="S38" i="14"/>
  <c r="R38" i="14"/>
  <c r="Q38" i="14"/>
  <c r="P38" i="14"/>
  <c r="E38" i="14"/>
  <c r="U38" i="14" s="1"/>
  <c r="S37" i="14"/>
  <c r="R37" i="14"/>
  <c r="Q37" i="14"/>
  <c r="P37" i="14"/>
  <c r="E37" i="14"/>
  <c r="S36" i="14"/>
  <c r="R36" i="14"/>
  <c r="Q36" i="14"/>
  <c r="P36" i="14"/>
  <c r="E36" i="14"/>
  <c r="U36" i="14" s="1"/>
  <c r="U35" i="14"/>
  <c r="S35" i="14"/>
  <c r="R35" i="14"/>
  <c r="Q35" i="14"/>
  <c r="P35" i="14"/>
  <c r="E35" i="14"/>
  <c r="T35" i="14" s="1"/>
  <c r="S34" i="14"/>
  <c r="R34" i="14"/>
  <c r="Q34" i="14"/>
  <c r="P34" i="14"/>
  <c r="E34" i="14"/>
  <c r="S33" i="14"/>
  <c r="R33" i="14"/>
  <c r="Q33" i="14"/>
  <c r="P33" i="14"/>
  <c r="E33" i="14"/>
  <c r="S32" i="14"/>
  <c r="R32" i="14"/>
  <c r="Q32" i="14"/>
  <c r="P32" i="14"/>
  <c r="E32" i="14"/>
  <c r="T32" i="14" s="1"/>
  <c r="S31" i="14"/>
  <c r="R31" i="14"/>
  <c r="Q31" i="14"/>
  <c r="P31" i="14"/>
  <c r="E31" i="14"/>
  <c r="S30" i="14"/>
  <c r="R30" i="14"/>
  <c r="Q30" i="14"/>
  <c r="P30" i="14"/>
  <c r="E30" i="14"/>
  <c r="S29" i="14"/>
  <c r="R29" i="14"/>
  <c r="Q29" i="14"/>
  <c r="P29" i="14"/>
  <c r="E29" i="14"/>
  <c r="S28" i="14"/>
  <c r="R28" i="14"/>
  <c r="U27" i="14"/>
  <c r="T27" i="14"/>
  <c r="S27" i="14"/>
  <c r="R27" i="14"/>
  <c r="Q27" i="14"/>
  <c r="P27" i="14"/>
  <c r="E27" i="14"/>
  <c r="S26" i="14"/>
  <c r="R26" i="14"/>
  <c r="Q26" i="14"/>
  <c r="P26" i="14"/>
  <c r="E26" i="14"/>
  <c r="S25" i="14"/>
  <c r="R25" i="14"/>
  <c r="Q25" i="14"/>
  <c r="P25" i="14"/>
  <c r="E25" i="14"/>
  <c r="T25" i="14" s="1"/>
  <c r="S24" i="14"/>
  <c r="R24" i="14"/>
  <c r="Q24" i="14"/>
  <c r="P24" i="14"/>
  <c r="E24" i="14"/>
  <c r="U23" i="14"/>
  <c r="S23" i="14"/>
  <c r="R23" i="14"/>
  <c r="Q23" i="14"/>
  <c r="P23" i="14"/>
  <c r="E23" i="14"/>
  <c r="T23" i="14" s="1"/>
  <c r="S22" i="14"/>
  <c r="R22" i="14"/>
  <c r="Q22" i="14"/>
  <c r="P22" i="14"/>
  <c r="E22" i="14"/>
  <c r="S21" i="14"/>
  <c r="R21" i="14"/>
  <c r="Q21" i="14"/>
  <c r="P21" i="14"/>
  <c r="E21" i="14"/>
  <c r="S20" i="14"/>
  <c r="R20" i="14"/>
  <c r="Q20" i="14"/>
  <c r="P20" i="14"/>
  <c r="E20" i="14"/>
  <c r="S19" i="14"/>
  <c r="R19" i="14"/>
  <c r="Q19" i="14"/>
  <c r="P19" i="14"/>
  <c r="E19" i="14"/>
  <c r="U19" i="14" s="1"/>
  <c r="S18" i="14"/>
  <c r="R18" i="14"/>
  <c r="Q18" i="14"/>
  <c r="P18" i="14"/>
  <c r="E18" i="14"/>
  <c r="T18" i="14" s="1"/>
  <c r="S17" i="14"/>
  <c r="R17" i="14"/>
  <c r="Q17" i="14"/>
  <c r="P17" i="14"/>
  <c r="E17" i="14"/>
  <c r="S16" i="14"/>
  <c r="R16" i="14"/>
  <c r="Q16" i="14"/>
  <c r="P16" i="14"/>
  <c r="E16" i="14"/>
  <c r="S15" i="14"/>
  <c r="R15" i="14"/>
  <c r="Q15" i="14"/>
  <c r="P15" i="14"/>
  <c r="E15" i="14"/>
  <c r="S14" i="14"/>
  <c r="R14" i="14"/>
  <c r="Q14" i="14"/>
  <c r="P14" i="14"/>
  <c r="E14" i="14"/>
  <c r="U14" i="14" s="1"/>
  <c r="S13" i="14"/>
  <c r="R13" i="14"/>
  <c r="Q13" i="14"/>
  <c r="P13" i="14"/>
  <c r="E13" i="14"/>
  <c r="U13" i="14" s="1"/>
  <c r="S12" i="14"/>
  <c r="R12" i="14"/>
  <c r="Q12" i="14"/>
  <c r="P12" i="14"/>
  <c r="E12" i="14"/>
  <c r="S11" i="14"/>
  <c r="R11" i="14"/>
  <c r="Q11" i="14"/>
  <c r="P11" i="14"/>
  <c r="E11" i="14"/>
  <c r="U11" i="14" s="1"/>
  <c r="U10" i="14"/>
  <c r="T10" i="14"/>
  <c r="S10" i="14"/>
  <c r="R10" i="14"/>
  <c r="Q10" i="14"/>
  <c r="P10" i="14"/>
  <c r="E10" i="14"/>
  <c r="S9" i="14"/>
  <c r="S64" i="13"/>
  <c r="R64" i="13"/>
  <c r="Q64" i="13"/>
  <c r="P64" i="13"/>
  <c r="E64" i="13"/>
  <c r="U64" i="13" s="1"/>
  <c r="U63" i="13"/>
  <c r="S63" i="13"/>
  <c r="R63" i="13"/>
  <c r="Q63" i="13"/>
  <c r="P63" i="13"/>
  <c r="E63" i="13"/>
  <c r="S62" i="13"/>
  <c r="R62" i="13"/>
  <c r="U60" i="13"/>
  <c r="T60" i="13"/>
  <c r="S60" i="13"/>
  <c r="R60" i="13"/>
  <c r="Q60" i="13"/>
  <c r="P60" i="13"/>
  <c r="E60" i="13"/>
  <c r="S59" i="13"/>
  <c r="R59" i="13"/>
  <c r="Q59" i="13"/>
  <c r="P59" i="13"/>
  <c r="E59" i="13"/>
  <c r="S58" i="13"/>
  <c r="R58" i="13"/>
  <c r="Q58" i="13"/>
  <c r="P58" i="13"/>
  <c r="E58" i="13"/>
  <c r="U58" i="13" s="1"/>
  <c r="S57" i="13"/>
  <c r="R57" i="13"/>
  <c r="Q57" i="13"/>
  <c r="P57" i="13"/>
  <c r="E57" i="13"/>
  <c r="S55" i="13"/>
  <c r="R55" i="13"/>
  <c r="Q55" i="13"/>
  <c r="P55" i="13"/>
  <c r="E55" i="13"/>
  <c r="U55" i="13" s="1"/>
  <c r="S54" i="13"/>
  <c r="R54" i="13"/>
  <c r="Q54" i="13"/>
  <c r="P54" i="13"/>
  <c r="E54" i="13"/>
  <c r="S53" i="13"/>
  <c r="R53" i="13"/>
  <c r="Q53" i="13"/>
  <c r="P53" i="13"/>
  <c r="E53" i="13"/>
  <c r="S52" i="13"/>
  <c r="R52" i="13"/>
  <c r="Q52" i="13"/>
  <c r="P52" i="13"/>
  <c r="E52" i="13"/>
  <c r="U52" i="13" s="1"/>
  <c r="S51" i="13"/>
  <c r="R51" i="13"/>
  <c r="Q51" i="13"/>
  <c r="P51" i="13"/>
  <c r="E51" i="13"/>
  <c r="T51" i="13" s="1"/>
  <c r="S50" i="13"/>
  <c r="R50" i="13"/>
  <c r="Q50" i="13"/>
  <c r="P50" i="13"/>
  <c r="E50" i="13"/>
  <c r="U50" i="13" s="1"/>
  <c r="S49" i="13"/>
  <c r="R49" i="13"/>
  <c r="Q49" i="13"/>
  <c r="P49" i="13"/>
  <c r="E49" i="13"/>
  <c r="U49" i="13" s="1"/>
  <c r="S48" i="13"/>
  <c r="R48" i="13"/>
  <c r="Q48" i="13"/>
  <c r="P48" i="13"/>
  <c r="E48" i="13"/>
  <c r="U48" i="13" s="1"/>
  <c r="S47" i="13"/>
  <c r="R47" i="13"/>
  <c r="Q47" i="13"/>
  <c r="P47" i="13"/>
  <c r="E47" i="13"/>
  <c r="S46" i="13"/>
  <c r="R46" i="13"/>
  <c r="Q46" i="13"/>
  <c r="P46" i="13"/>
  <c r="E46" i="13"/>
  <c r="U46" i="13" s="1"/>
  <c r="U45" i="13"/>
  <c r="S45" i="13"/>
  <c r="R45" i="13"/>
  <c r="Q45" i="13"/>
  <c r="P45" i="13"/>
  <c r="E45" i="13"/>
  <c r="R44" i="13"/>
  <c r="S42" i="13"/>
  <c r="R42" i="13"/>
  <c r="Q42" i="13"/>
  <c r="P42" i="13"/>
  <c r="E42" i="13"/>
  <c r="U42" i="13" s="1"/>
  <c r="S41" i="13"/>
  <c r="R41" i="13"/>
  <c r="Q41" i="13"/>
  <c r="P41" i="13"/>
  <c r="E41" i="13"/>
  <c r="S40" i="13"/>
  <c r="R40" i="13"/>
  <c r="Q40" i="13"/>
  <c r="P40" i="13"/>
  <c r="E40" i="13"/>
  <c r="U39" i="13"/>
  <c r="S39" i="13"/>
  <c r="R39" i="13"/>
  <c r="Q39" i="13"/>
  <c r="P39" i="13"/>
  <c r="E39" i="13"/>
  <c r="T39" i="13" s="1"/>
  <c r="S38" i="13"/>
  <c r="R38" i="13"/>
  <c r="Q38" i="13"/>
  <c r="P38" i="13"/>
  <c r="E38" i="13"/>
  <c r="T38" i="13" s="1"/>
  <c r="S37" i="13"/>
  <c r="R37" i="13"/>
  <c r="Q37" i="13"/>
  <c r="P37" i="13"/>
  <c r="E37" i="13"/>
  <c r="S36" i="13"/>
  <c r="R36" i="13"/>
  <c r="Q36" i="13"/>
  <c r="P36" i="13"/>
  <c r="E36" i="13"/>
  <c r="S35" i="13"/>
  <c r="R35" i="13"/>
  <c r="Q35" i="13"/>
  <c r="P35" i="13"/>
  <c r="E35" i="13"/>
  <c r="U35" i="13" s="1"/>
  <c r="T34" i="13"/>
  <c r="S34" i="13"/>
  <c r="R34" i="13"/>
  <c r="Q34" i="13"/>
  <c r="P34" i="13"/>
  <c r="E34" i="13"/>
  <c r="U34" i="13" s="1"/>
  <c r="S33" i="13"/>
  <c r="R33" i="13"/>
  <c r="Q33" i="13"/>
  <c r="P33" i="13"/>
  <c r="E33" i="13"/>
  <c r="U33" i="13" s="1"/>
  <c r="S32" i="13"/>
  <c r="R32" i="13"/>
  <c r="Q32" i="13"/>
  <c r="P32" i="13"/>
  <c r="E32" i="13"/>
  <c r="S31" i="13"/>
  <c r="R31" i="13"/>
  <c r="Q31" i="13"/>
  <c r="P31" i="13"/>
  <c r="E31" i="13"/>
  <c r="U30" i="13"/>
  <c r="S30" i="13"/>
  <c r="R30" i="13"/>
  <c r="Q30" i="13"/>
  <c r="P30" i="13"/>
  <c r="E30" i="13"/>
  <c r="T30" i="13" s="1"/>
  <c r="S29" i="13"/>
  <c r="R29" i="13"/>
  <c r="Q29" i="13"/>
  <c r="P29" i="13"/>
  <c r="E29" i="13"/>
  <c r="U29" i="13" s="1"/>
  <c r="S28" i="13"/>
  <c r="U27" i="13"/>
  <c r="S27" i="13"/>
  <c r="R27" i="13"/>
  <c r="Q27" i="13"/>
  <c r="P27" i="13"/>
  <c r="E27" i="13"/>
  <c r="T27" i="13" s="1"/>
  <c r="T26" i="13"/>
  <c r="S26" i="13"/>
  <c r="R26" i="13"/>
  <c r="Q26" i="13"/>
  <c r="P26" i="13"/>
  <c r="E26" i="13"/>
  <c r="U26" i="13" s="1"/>
  <c r="S25" i="13"/>
  <c r="R25" i="13"/>
  <c r="Q25" i="13"/>
  <c r="P25" i="13"/>
  <c r="E25" i="13"/>
  <c r="S24" i="13"/>
  <c r="R24" i="13"/>
  <c r="Q24" i="13"/>
  <c r="P24" i="13"/>
  <c r="E24" i="13"/>
  <c r="U24" i="13" s="1"/>
  <c r="S23" i="13"/>
  <c r="R23" i="13"/>
  <c r="Q23" i="13"/>
  <c r="P23" i="13"/>
  <c r="E23" i="13"/>
  <c r="U22" i="13"/>
  <c r="S22" i="13"/>
  <c r="R22" i="13"/>
  <c r="Q22" i="13"/>
  <c r="P22" i="13"/>
  <c r="T22" i="13" s="1"/>
  <c r="E22" i="13"/>
  <c r="S21" i="13"/>
  <c r="R21" i="13"/>
  <c r="Q21" i="13"/>
  <c r="P21" i="13"/>
  <c r="E21" i="13"/>
  <c r="S20" i="13"/>
  <c r="R20" i="13"/>
  <c r="Q20" i="13"/>
  <c r="P20" i="13"/>
  <c r="E20" i="13"/>
  <c r="T20" i="13" s="1"/>
  <c r="S19" i="13"/>
  <c r="R19" i="13"/>
  <c r="Q19" i="13"/>
  <c r="P19" i="13"/>
  <c r="E19" i="13"/>
  <c r="S18" i="13"/>
  <c r="R18" i="13"/>
  <c r="Q18" i="13"/>
  <c r="P18" i="13"/>
  <c r="E18" i="13"/>
  <c r="U18" i="13" s="1"/>
  <c r="S17" i="13"/>
  <c r="R17" i="13"/>
  <c r="Q17" i="13"/>
  <c r="P17" i="13"/>
  <c r="E17" i="13"/>
  <c r="U17" i="13" s="1"/>
  <c r="U16" i="13"/>
  <c r="T16" i="13"/>
  <c r="S16" i="13"/>
  <c r="R16" i="13"/>
  <c r="Q16" i="13"/>
  <c r="P16" i="13"/>
  <c r="E16" i="13"/>
  <c r="T15" i="13"/>
  <c r="S15" i="13"/>
  <c r="R15" i="13"/>
  <c r="Q15" i="13"/>
  <c r="P15" i="13"/>
  <c r="E15" i="13"/>
  <c r="U15" i="13" s="1"/>
  <c r="S14" i="13"/>
  <c r="R14" i="13"/>
  <c r="Q14" i="13"/>
  <c r="P14" i="13"/>
  <c r="E14" i="13"/>
  <c r="S13" i="13"/>
  <c r="R13" i="13"/>
  <c r="Q13" i="13"/>
  <c r="P13" i="13"/>
  <c r="E13" i="13"/>
  <c r="T13" i="13" s="1"/>
  <c r="U12" i="13"/>
  <c r="S12" i="13"/>
  <c r="R12" i="13"/>
  <c r="Q12" i="13"/>
  <c r="P12" i="13"/>
  <c r="E12" i="13"/>
  <c r="T12" i="13" s="1"/>
  <c r="S11" i="13"/>
  <c r="R11" i="13"/>
  <c r="Q11" i="13"/>
  <c r="P11" i="13"/>
  <c r="E11" i="13"/>
  <c r="U11" i="13" s="1"/>
  <c r="U10" i="13"/>
  <c r="T10" i="13"/>
  <c r="S10" i="13"/>
  <c r="R10" i="13"/>
  <c r="Q10" i="13"/>
  <c r="P10" i="13"/>
  <c r="E10" i="13"/>
  <c r="S64" i="12"/>
  <c r="R64" i="12"/>
  <c r="Q64" i="12"/>
  <c r="P64" i="12"/>
  <c r="E64" i="12"/>
  <c r="U64" i="12" s="1"/>
  <c r="S63" i="12"/>
  <c r="R63" i="12"/>
  <c r="Q63" i="12"/>
  <c r="P63" i="12"/>
  <c r="E63" i="12"/>
  <c r="S60" i="12"/>
  <c r="R60" i="12"/>
  <c r="Q60" i="12"/>
  <c r="P60" i="12"/>
  <c r="E60" i="12"/>
  <c r="S59" i="12"/>
  <c r="R59" i="12"/>
  <c r="Q59" i="12"/>
  <c r="P59" i="12"/>
  <c r="E59" i="12"/>
  <c r="S58" i="12"/>
  <c r="R58" i="12"/>
  <c r="Q58" i="12"/>
  <c r="P58" i="12"/>
  <c r="E58" i="12"/>
  <c r="U58" i="12" s="1"/>
  <c r="S57" i="12"/>
  <c r="R57" i="12"/>
  <c r="Q57" i="12"/>
  <c r="P57" i="12"/>
  <c r="E57" i="12"/>
  <c r="S56" i="12"/>
  <c r="R56" i="12"/>
  <c r="U55" i="12"/>
  <c r="T55" i="12"/>
  <c r="S55" i="12"/>
  <c r="R55" i="12"/>
  <c r="Q55" i="12"/>
  <c r="P55" i="12"/>
  <c r="E55" i="12"/>
  <c r="U54" i="12"/>
  <c r="S54" i="12"/>
  <c r="R54" i="12"/>
  <c r="Q54" i="12"/>
  <c r="P54" i="12"/>
  <c r="E54" i="12"/>
  <c r="T54" i="12" s="1"/>
  <c r="T53" i="12"/>
  <c r="S53" i="12"/>
  <c r="R53" i="12"/>
  <c r="Q53" i="12"/>
  <c r="P53" i="12"/>
  <c r="E53" i="12"/>
  <c r="U53" i="12" s="1"/>
  <c r="S52" i="12"/>
  <c r="R52" i="12"/>
  <c r="Q52" i="12"/>
  <c r="P52" i="12"/>
  <c r="E52" i="12"/>
  <c r="T52" i="12" s="1"/>
  <c r="S51" i="12"/>
  <c r="R51" i="12"/>
  <c r="Q51" i="12"/>
  <c r="P51" i="12"/>
  <c r="E51" i="12"/>
  <c r="U51" i="12" s="1"/>
  <c r="S50" i="12"/>
  <c r="R50" i="12"/>
  <c r="Q50" i="12"/>
  <c r="P50" i="12"/>
  <c r="E50" i="12"/>
  <c r="U50" i="12" s="1"/>
  <c r="S49" i="12"/>
  <c r="R49" i="12"/>
  <c r="Q49" i="12"/>
  <c r="P49" i="12"/>
  <c r="E49" i="12"/>
  <c r="S48" i="12"/>
  <c r="R48" i="12"/>
  <c r="Q48" i="12"/>
  <c r="P48" i="12"/>
  <c r="E48" i="12"/>
  <c r="T47" i="12"/>
  <c r="S47" i="12"/>
  <c r="R47" i="12"/>
  <c r="Q47" i="12"/>
  <c r="P47" i="12"/>
  <c r="E47" i="12"/>
  <c r="U47" i="12" s="1"/>
  <c r="U46" i="12"/>
  <c r="S46" i="12"/>
  <c r="R46" i="12"/>
  <c r="Q46" i="12"/>
  <c r="P46" i="12"/>
  <c r="E46" i="12"/>
  <c r="T45" i="12"/>
  <c r="S45" i="12"/>
  <c r="R45" i="12"/>
  <c r="Q45" i="12"/>
  <c r="P45" i="12"/>
  <c r="E45" i="12"/>
  <c r="U45" i="12" s="1"/>
  <c r="R44" i="12"/>
  <c r="T42" i="12"/>
  <c r="S42" i="12"/>
  <c r="R42" i="12"/>
  <c r="Q42" i="12"/>
  <c r="P42" i="12"/>
  <c r="E42" i="12"/>
  <c r="U42" i="12" s="1"/>
  <c r="S41" i="12"/>
  <c r="R41" i="12"/>
  <c r="Q41" i="12"/>
  <c r="P41" i="12"/>
  <c r="E41" i="12"/>
  <c r="U40" i="12"/>
  <c r="T40" i="12"/>
  <c r="S40" i="12"/>
  <c r="R40" i="12"/>
  <c r="Q40" i="12"/>
  <c r="P40" i="12"/>
  <c r="E40" i="12"/>
  <c r="S39" i="12"/>
  <c r="R39" i="12"/>
  <c r="Q39" i="12"/>
  <c r="P39" i="12"/>
  <c r="E39" i="12"/>
  <c r="U39" i="12" s="1"/>
  <c r="S38" i="12"/>
  <c r="R38" i="12"/>
  <c r="Q38" i="12"/>
  <c r="P38" i="12"/>
  <c r="E38" i="12"/>
  <c r="T38" i="12" s="1"/>
  <c r="S37" i="12"/>
  <c r="R37" i="12"/>
  <c r="Q37" i="12"/>
  <c r="P37" i="12"/>
  <c r="E37" i="12"/>
  <c r="U37" i="12" s="1"/>
  <c r="U36" i="12"/>
  <c r="S36" i="12"/>
  <c r="R36" i="12"/>
  <c r="Q36" i="12"/>
  <c r="P36" i="12"/>
  <c r="E36" i="12"/>
  <c r="S35" i="12"/>
  <c r="R35" i="12"/>
  <c r="Q35" i="12"/>
  <c r="P35" i="12"/>
  <c r="E35" i="12"/>
  <c r="U34" i="12"/>
  <c r="T34" i="12"/>
  <c r="S34" i="12"/>
  <c r="R34" i="12"/>
  <c r="Q34" i="12"/>
  <c r="P34" i="12"/>
  <c r="E34" i="12"/>
  <c r="U33" i="12"/>
  <c r="T33" i="12"/>
  <c r="S33" i="12"/>
  <c r="R33" i="12"/>
  <c r="Q33" i="12"/>
  <c r="P33" i="12"/>
  <c r="E33" i="12"/>
  <c r="S32" i="12"/>
  <c r="R32" i="12"/>
  <c r="Q32" i="12"/>
  <c r="P32" i="12"/>
  <c r="E32" i="12"/>
  <c r="S31" i="12"/>
  <c r="R31" i="12"/>
  <c r="Q31" i="12"/>
  <c r="P31" i="12"/>
  <c r="E31" i="12"/>
  <c r="S30" i="12"/>
  <c r="R30" i="12"/>
  <c r="Q30" i="12"/>
  <c r="P30" i="12"/>
  <c r="E30" i="12"/>
  <c r="S29" i="12"/>
  <c r="R29" i="12"/>
  <c r="Q29" i="12"/>
  <c r="P29" i="12"/>
  <c r="E29" i="12"/>
  <c r="S27" i="12"/>
  <c r="R27" i="12"/>
  <c r="Q27" i="12"/>
  <c r="P27" i="12"/>
  <c r="E27" i="12"/>
  <c r="S26" i="12"/>
  <c r="R26" i="12"/>
  <c r="Q26" i="12"/>
  <c r="P26" i="12"/>
  <c r="E26" i="12"/>
  <c r="S25" i="12"/>
  <c r="R25" i="12"/>
  <c r="Q25" i="12"/>
  <c r="P25" i="12"/>
  <c r="E25" i="12"/>
  <c r="S24" i="12"/>
  <c r="R24" i="12"/>
  <c r="Q24" i="12"/>
  <c r="P24" i="12"/>
  <c r="E24" i="12"/>
  <c r="T24" i="12" s="1"/>
  <c r="S23" i="12"/>
  <c r="R23" i="12"/>
  <c r="Q23" i="12"/>
  <c r="P23" i="12"/>
  <c r="E23" i="12"/>
  <c r="S22" i="12"/>
  <c r="R22" i="12"/>
  <c r="Q22" i="12"/>
  <c r="P22" i="12"/>
  <c r="E22" i="12"/>
  <c r="S21" i="12"/>
  <c r="R21" i="12"/>
  <c r="Q21" i="12"/>
  <c r="P21" i="12"/>
  <c r="E21" i="12"/>
  <c r="U20" i="12"/>
  <c r="T20" i="12"/>
  <c r="S20" i="12"/>
  <c r="R20" i="12"/>
  <c r="Q20" i="12"/>
  <c r="P20" i="12"/>
  <c r="E20" i="12"/>
  <c r="S19" i="12"/>
  <c r="R19" i="12"/>
  <c r="Q19" i="12"/>
  <c r="P19" i="12"/>
  <c r="E19" i="12"/>
  <c r="U19" i="12" s="1"/>
  <c r="S18" i="12"/>
  <c r="R18" i="12"/>
  <c r="Q18" i="12"/>
  <c r="P18" i="12"/>
  <c r="E18" i="12"/>
  <c r="U18" i="12" s="1"/>
  <c r="U17" i="12"/>
  <c r="S17" i="12"/>
  <c r="R17" i="12"/>
  <c r="Q17" i="12"/>
  <c r="P17" i="12"/>
  <c r="E17" i="12"/>
  <c r="T17" i="12" s="1"/>
  <c r="S16" i="12"/>
  <c r="R16" i="12"/>
  <c r="Q16" i="12"/>
  <c r="P16" i="12"/>
  <c r="E16" i="12"/>
  <c r="S15" i="12"/>
  <c r="R15" i="12"/>
  <c r="Q15" i="12"/>
  <c r="P15" i="12"/>
  <c r="E15" i="12"/>
  <c r="U15" i="12" s="1"/>
  <c r="S14" i="12"/>
  <c r="R14" i="12"/>
  <c r="Q14" i="12"/>
  <c r="P14" i="12"/>
  <c r="E14" i="12"/>
  <c r="U14" i="12" s="1"/>
  <c r="U13" i="12"/>
  <c r="T13" i="12"/>
  <c r="S13" i="12"/>
  <c r="R13" i="12"/>
  <c r="Q13" i="12"/>
  <c r="P13" i="12"/>
  <c r="E13" i="12"/>
  <c r="S12" i="12"/>
  <c r="R12" i="12"/>
  <c r="Q12" i="12"/>
  <c r="P12" i="12"/>
  <c r="E12" i="12"/>
  <c r="S11" i="12"/>
  <c r="R11" i="12"/>
  <c r="Q11" i="12"/>
  <c r="P11" i="12"/>
  <c r="E11" i="12"/>
  <c r="U11" i="12" s="1"/>
  <c r="T10" i="12"/>
  <c r="S10" i="12"/>
  <c r="R10" i="12"/>
  <c r="Q10" i="12"/>
  <c r="P10" i="12"/>
  <c r="E10" i="12"/>
  <c r="U64" i="11"/>
  <c r="S64" i="11"/>
  <c r="R64" i="11"/>
  <c r="Q64" i="11"/>
  <c r="P64" i="11"/>
  <c r="E64" i="11"/>
  <c r="T64" i="11" s="1"/>
  <c r="U63" i="11"/>
  <c r="T63" i="11"/>
  <c r="S63" i="11"/>
  <c r="R63" i="11"/>
  <c r="Q63" i="11"/>
  <c r="P63" i="11"/>
  <c r="E63" i="11"/>
  <c r="S62" i="11"/>
  <c r="R62" i="11"/>
  <c r="U60" i="11"/>
  <c r="S60" i="11"/>
  <c r="R60" i="11"/>
  <c r="Q60" i="11"/>
  <c r="P60" i="11"/>
  <c r="E60" i="11"/>
  <c r="T60" i="11" s="1"/>
  <c r="S59" i="11"/>
  <c r="R59" i="11"/>
  <c r="Q59" i="11"/>
  <c r="P59" i="11"/>
  <c r="E59" i="11"/>
  <c r="U59" i="11" s="1"/>
  <c r="S58" i="11"/>
  <c r="R58" i="11"/>
  <c r="Q58" i="11"/>
  <c r="P58" i="11"/>
  <c r="E58" i="11"/>
  <c r="S57" i="11"/>
  <c r="R57" i="11"/>
  <c r="Q57" i="11"/>
  <c r="P57" i="11"/>
  <c r="E57" i="11"/>
  <c r="T57" i="11" s="1"/>
  <c r="S55" i="11"/>
  <c r="R55" i="11"/>
  <c r="Q55" i="11"/>
  <c r="P55" i="11"/>
  <c r="E55" i="11"/>
  <c r="U55" i="11" s="1"/>
  <c r="S54" i="11"/>
  <c r="R54" i="11"/>
  <c r="Q54" i="11"/>
  <c r="P54" i="11"/>
  <c r="E54" i="11"/>
  <c r="S53" i="11"/>
  <c r="R53" i="11"/>
  <c r="Q53" i="11"/>
  <c r="P53" i="11"/>
  <c r="E53" i="11"/>
  <c r="S52" i="11"/>
  <c r="R52" i="11"/>
  <c r="Q52" i="11"/>
  <c r="P52" i="11"/>
  <c r="E52" i="11"/>
  <c r="U52" i="11" s="1"/>
  <c r="S51" i="11"/>
  <c r="R51" i="11"/>
  <c r="Q51" i="11"/>
  <c r="P51" i="11"/>
  <c r="E51" i="11"/>
  <c r="T51" i="11" s="1"/>
  <c r="S50" i="11"/>
  <c r="R50" i="11"/>
  <c r="Q50" i="11"/>
  <c r="P50" i="11"/>
  <c r="E50" i="11"/>
  <c r="U50" i="11" s="1"/>
  <c r="S49" i="11"/>
  <c r="R49" i="11"/>
  <c r="Q49" i="11"/>
  <c r="P49" i="11"/>
  <c r="E49" i="11"/>
  <c r="U49" i="11" s="1"/>
  <c r="S48" i="11"/>
  <c r="R48" i="11"/>
  <c r="Q48" i="11"/>
  <c r="P48" i="11"/>
  <c r="E48" i="11"/>
  <c r="S47" i="11"/>
  <c r="R47" i="11"/>
  <c r="Q47" i="11"/>
  <c r="P47" i="11"/>
  <c r="E47" i="11"/>
  <c r="S46" i="11"/>
  <c r="R46" i="11"/>
  <c r="Q46" i="11"/>
  <c r="P46" i="11"/>
  <c r="E46" i="11"/>
  <c r="S45" i="11"/>
  <c r="R45" i="11"/>
  <c r="Q45" i="11"/>
  <c r="P45" i="11"/>
  <c r="E45" i="11"/>
  <c r="U45" i="11" s="1"/>
  <c r="R44" i="11"/>
  <c r="S42" i="11"/>
  <c r="R42" i="11"/>
  <c r="Q42" i="11"/>
  <c r="P42" i="11"/>
  <c r="E42" i="11"/>
  <c r="U42" i="11" s="1"/>
  <c r="S41" i="11"/>
  <c r="R41" i="11"/>
  <c r="Q41" i="11"/>
  <c r="P41" i="11"/>
  <c r="E41" i="11"/>
  <c r="U41" i="11" s="1"/>
  <c r="S40" i="11"/>
  <c r="R40" i="11"/>
  <c r="Q40" i="11"/>
  <c r="P40" i="11"/>
  <c r="E40" i="11"/>
  <c r="T40" i="11" s="1"/>
  <c r="S39" i="11"/>
  <c r="R39" i="11"/>
  <c r="Q39" i="11"/>
  <c r="P39" i="11"/>
  <c r="E39" i="11"/>
  <c r="S38" i="11"/>
  <c r="R38" i="11"/>
  <c r="Q38" i="11"/>
  <c r="P38" i="11"/>
  <c r="E38" i="11"/>
  <c r="S37" i="11"/>
  <c r="R37" i="11"/>
  <c r="Q37" i="11"/>
  <c r="P37" i="11"/>
  <c r="E37" i="11"/>
  <c r="T37" i="11" s="1"/>
  <c r="S36" i="11"/>
  <c r="R36" i="11"/>
  <c r="Q36" i="11"/>
  <c r="P36" i="11"/>
  <c r="E36" i="11"/>
  <c r="U36" i="11" s="1"/>
  <c r="S35" i="11"/>
  <c r="R35" i="11"/>
  <c r="Q35" i="11"/>
  <c r="P35" i="11"/>
  <c r="E35" i="11"/>
  <c r="T35" i="11" s="1"/>
  <c r="S34" i="11"/>
  <c r="R34" i="11"/>
  <c r="Q34" i="11"/>
  <c r="P34" i="11"/>
  <c r="E34" i="11"/>
  <c r="S33" i="11"/>
  <c r="R33" i="11"/>
  <c r="Q33" i="11"/>
  <c r="P33" i="11"/>
  <c r="E33" i="11"/>
  <c r="S32" i="11"/>
  <c r="R32" i="11"/>
  <c r="Q32" i="11"/>
  <c r="P32" i="11"/>
  <c r="E32" i="11"/>
  <c r="U31" i="11"/>
  <c r="S31" i="11"/>
  <c r="R31" i="11"/>
  <c r="Q31" i="11"/>
  <c r="P31" i="11"/>
  <c r="E31" i="11"/>
  <c r="U30" i="11"/>
  <c r="T30" i="11"/>
  <c r="S30" i="11"/>
  <c r="R30" i="11"/>
  <c r="Q30" i="11"/>
  <c r="P30" i="11"/>
  <c r="E30" i="11"/>
  <c r="S29" i="11"/>
  <c r="R29" i="11"/>
  <c r="Q29" i="11"/>
  <c r="P29" i="11"/>
  <c r="E29" i="11"/>
  <c r="T29" i="11" s="1"/>
  <c r="S27" i="11"/>
  <c r="R27" i="11"/>
  <c r="Q27" i="11"/>
  <c r="P27" i="11"/>
  <c r="E27" i="11"/>
  <c r="T27" i="11" s="1"/>
  <c r="S26" i="11"/>
  <c r="R26" i="11"/>
  <c r="Q26" i="11"/>
  <c r="P26" i="11"/>
  <c r="E26" i="11"/>
  <c r="U26" i="11" s="1"/>
  <c r="U25" i="11"/>
  <c r="T25" i="11"/>
  <c r="S25" i="11"/>
  <c r="R25" i="11"/>
  <c r="Q25" i="11"/>
  <c r="P25" i="11"/>
  <c r="E25" i="11"/>
  <c r="S24" i="11"/>
  <c r="R24" i="11"/>
  <c r="Q24" i="11"/>
  <c r="P24" i="11"/>
  <c r="E24" i="11"/>
  <c r="S23" i="11"/>
  <c r="R23" i="11"/>
  <c r="Q23" i="11"/>
  <c r="P23" i="11"/>
  <c r="T23" i="11" s="1"/>
  <c r="E23" i="11"/>
  <c r="S22" i="11"/>
  <c r="R22" i="11"/>
  <c r="Q22" i="11"/>
  <c r="P22" i="11"/>
  <c r="E22" i="11"/>
  <c r="T22" i="11" s="1"/>
  <c r="U21" i="11"/>
  <c r="S21" i="11"/>
  <c r="R21" i="11"/>
  <c r="Q21" i="11"/>
  <c r="P21" i="11"/>
  <c r="E21" i="11"/>
  <c r="T21" i="11" s="1"/>
  <c r="T20" i="11"/>
  <c r="S20" i="11"/>
  <c r="R20" i="11"/>
  <c r="Q20" i="11"/>
  <c r="P20" i="11"/>
  <c r="E20" i="11"/>
  <c r="U20" i="11" s="1"/>
  <c r="U19" i="11"/>
  <c r="S19" i="11"/>
  <c r="R19" i="11"/>
  <c r="Q19" i="11"/>
  <c r="P19" i="11"/>
  <c r="E19" i="11"/>
  <c r="T19" i="11" s="1"/>
  <c r="S18" i="11"/>
  <c r="R18" i="11"/>
  <c r="Q18" i="11"/>
  <c r="P18" i="11"/>
  <c r="E18" i="11"/>
  <c r="U18" i="11" s="1"/>
  <c r="T17" i="11"/>
  <c r="S17" i="11"/>
  <c r="R17" i="11"/>
  <c r="Q17" i="11"/>
  <c r="P17" i="11"/>
  <c r="E17" i="11"/>
  <c r="U17" i="11" s="1"/>
  <c r="S16" i="11"/>
  <c r="R16" i="11"/>
  <c r="Q16" i="11"/>
  <c r="P16" i="11"/>
  <c r="E16" i="11"/>
  <c r="T16" i="11" s="1"/>
  <c r="S15" i="11"/>
  <c r="R15" i="11"/>
  <c r="Q15" i="11"/>
  <c r="P15" i="11"/>
  <c r="E15" i="11"/>
  <c r="U15" i="11" s="1"/>
  <c r="S14" i="11"/>
  <c r="R14" i="11"/>
  <c r="Q14" i="11"/>
  <c r="P14" i="11"/>
  <c r="E14" i="11"/>
  <c r="S13" i="11"/>
  <c r="R13" i="11"/>
  <c r="Q13" i="11"/>
  <c r="P13" i="11"/>
  <c r="E13" i="11"/>
  <c r="S12" i="11"/>
  <c r="R12" i="11"/>
  <c r="Q12" i="11"/>
  <c r="P12" i="11"/>
  <c r="E12" i="11"/>
  <c r="S11" i="11"/>
  <c r="R11" i="11"/>
  <c r="Q11" i="11"/>
  <c r="P11" i="11"/>
  <c r="E11" i="11"/>
  <c r="U11" i="11" s="1"/>
  <c r="T10" i="11"/>
  <c r="S10" i="11"/>
  <c r="R10" i="11"/>
  <c r="Q10" i="11"/>
  <c r="U10" i="11" s="1"/>
  <c r="P10" i="11"/>
  <c r="E10" i="11"/>
  <c r="S64" i="10"/>
  <c r="R64" i="10"/>
  <c r="Q64" i="10"/>
  <c r="P64" i="10"/>
  <c r="E64" i="10"/>
  <c r="T64" i="10" s="1"/>
  <c r="S63" i="10"/>
  <c r="R63" i="10"/>
  <c r="Q63" i="10"/>
  <c r="P63" i="10"/>
  <c r="P62" i="10" s="1"/>
  <c r="E63" i="10"/>
  <c r="U60" i="10"/>
  <c r="T60" i="10"/>
  <c r="S60" i="10"/>
  <c r="R60" i="10"/>
  <c r="Q60" i="10"/>
  <c r="P60" i="10"/>
  <c r="E60" i="10"/>
  <c r="S59" i="10"/>
  <c r="R59" i="10"/>
  <c r="Q59" i="10"/>
  <c r="P59" i="10"/>
  <c r="E59" i="10"/>
  <c r="S58" i="10"/>
  <c r="R58" i="10"/>
  <c r="Q58" i="10"/>
  <c r="P58" i="10"/>
  <c r="E58" i="10"/>
  <c r="U57" i="10"/>
  <c r="S57" i="10"/>
  <c r="R57" i="10"/>
  <c r="Q57" i="10"/>
  <c r="P57" i="10"/>
  <c r="E57" i="10"/>
  <c r="S56" i="10"/>
  <c r="R56" i="10"/>
  <c r="S55" i="10"/>
  <c r="R55" i="10"/>
  <c r="Q55" i="10"/>
  <c r="P55" i="10"/>
  <c r="E55" i="10"/>
  <c r="S54" i="10"/>
  <c r="R54" i="10"/>
  <c r="Q54" i="10"/>
  <c r="P54" i="10"/>
  <c r="E54" i="10"/>
  <c r="S53" i="10"/>
  <c r="R53" i="10"/>
  <c r="Q53" i="10"/>
  <c r="P53" i="10"/>
  <c r="E53" i="10"/>
  <c r="U53" i="10" s="1"/>
  <c r="T52" i="10"/>
  <c r="S52" i="10"/>
  <c r="R52" i="10"/>
  <c r="Q52" i="10"/>
  <c r="P52" i="10"/>
  <c r="E52" i="10"/>
  <c r="U52" i="10" s="1"/>
  <c r="S51" i="10"/>
  <c r="R51" i="10"/>
  <c r="Q51" i="10"/>
  <c r="P51" i="10"/>
  <c r="E51" i="10"/>
  <c r="S50" i="10"/>
  <c r="R50" i="10"/>
  <c r="Q50" i="10"/>
  <c r="P50" i="10"/>
  <c r="E50" i="10"/>
  <c r="S49" i="10"/>
  <c r="R49" i="10"/>
  <c r="Q49" i="10"/>
  <c r="P49" i="10"/>
  <c r="E49" i="10"/>
  <c r="T49" i="10" s="1"/>
  <c r="U48" i="10"/>
  <c r="T48" i="10"/>
  <c r="S48" i="10"/>
  <c r="R48" i="10"/>
  <c r="Q48" i="10"/>
  <c r="P48" i="10"/>
  <c r="E48" i="10"/>
  <c r="U47" i="10"/>
  <c r="S47" i="10"/>
  <c r="R47" i="10"/>
  <c r="Q47" i="10"/>
  <c r="P47" i="10"/>
  <c r="E47" i="10"/>
  <c r="T47" i="10" s="1"/>
  <c r="S46" i="10"/>
  <c r="R46" i="10"/>
  <c r="Q46" i="10"/>
  <c r="P46" i="10"/>
  <c r="E46" i="10"/>
  <c r="U45" i="10"/>
  <c r="T45" i="10"/>
  <c r="S45" i="10"/>
  <c r="R45" i="10"/>
  <c r="Q45" i="10"/>
  <c r="P45" i="10"/>
  <c r="E45" i="10"/>
  <c r="S42" i="10"/>
  <c r="R42" i="10"/>
  <c r="Q42" i="10"/>
  <c r="P42" i="10"/>
  <c r="E42" i="10"/>
  <c r="U42" i="10" s="1"/>
  <c r="S41" i="10"/>
  <c r="R41" i="10"/>
  <c r="Q41" i="10"/>
  <c r="P41" i="10"/>
  <c r="E41" i="10"/>
  <c r="U41" i="10" s="1"/>
  <c r="S40" i="10"/>
  <c r="R40" i="10"/>
  <c r="Q40" i="10"/>
  <c r="P40" i="10"/>
  <c r="E40" i="10"/>
  <c r="T40" i="10" s="1"/>
  <c r="U39" i="10"/>
  <c r="S39" i="10"/>
  <c r="R39" i="10"/>
  <c r="Q39" i="10"/>
  <c r="P39" i="10"/>
  <c r="E39" i="10"/>
  <c r="T39" i="10" s="1"/>
  <c r="S38" i="10"/>
  <c r="R38" i="10"/>
  <c r="Q38" i="10"/>
  <c r="P38" i="10"/>
  <c r="E38" i="10"/>
  <c r="U38" i="10" s="1"/>
  <c r="U37" i="10"/>
  <c r="S37" i="10"/>
  <c r="R37" i="10"/>
  <c r="Q37" i="10"/>
  <c r="P37" i="10"/>
  <c r="E37" i="10"/>
  <c r="T37" i="10" s="1"/>
  <c r="S36" i="10"/>
  <c r="R36" i="10"/>
  <c r="Q36" i="10"/>
  <c r="P36" i="10"/>
  <c r="E36" i="10"/>
  <c r="U35" i="10"/>
  <c r="T35" i="10"/>
  <c r="S35" i="10"/>
  <c r="R35" i="10"/>
  <c r="Q35" i="10"/>
  <c r="P35" i="10"/>
  <c r="E35" i="10"/>
  <c r="S34" i="10"/>
  <c r="R34" i="10"/>
  <c r="Q34" i="10"/>
  <c r="P34" i="10"/>
  <c r="E34" i="10"/>
  <c r="T34" i="10" s="1"/>
  <c r="S33" i="10"/>
  <c r="R33" i="10"/>
  <c r="Q33" i="10"/>
  <c r="P33" i="10"/>
  <c r="E33" i="10"/>
  <c r="T33" i="10" s="1"/>
  <c r="U32" i="10"/>
  <c r="S32" i="10"/>
  <c r="R32" i="10"/>
  <c r="Q32" i="10"/>
  <c r="P32" i="10"/>
  <c r="E32" i="10"/>
  <c r="T32" i="10" s="1"/>
  <c r="S31" i="10"/>
  <c r="R31" i="10"/>
  <c r="Q31" i="10"/>
  <c r="P31" i="10"/>
  <c r="E31" i="10"/>
  <c r="S30" i="10"/>
  <c r="R30" i="10"/>
  <c r="Q30" i="10"/>
  <c r="P30" i="10"/>
  <c r="E30" i="10"/>
  <c r="U30" i="10" s="1"/>
  <c r="S29" i="10"/>
  <c r="R29" i="10"/>
  <c r="Q29" i="10"/>
  <c r="P29" i="10"/>
  <c r="E29" i="10"/>
  <c r="S28" i="10"/>
  <c r="R28" i="10"/>
  <c r="S27" i="10"/>
  <c r="R27" i="10"/>
  <c r="Q27" i="10"/>
  <c r="P27" i="10"/>
  <c r="E27" i="10"/>
  <c r="T27" i="10" s="1"/>
  <c r="S26" i="10"/>
  <c r="R26" i="10"/>
  <c r="Q26" i="10"/>
  <c r="P26" i="10"/>
  <c r="E26" i="10"/>
  <c r="U26" i="10" s="1"/>
  <c r="S25" i="10"/>
  <c r="R25" i="10"/>
  <c r="Q25" i="10"/>
  <c r="P25" i="10"/>
  <c r="E25" i="10"/>
  <c r="S24" i="10"/>
  <c r="R24" i="10"/>
  <c r="Q24" i="10"/>
  <c r="P24" i="10"/>
  <c r="E24" i="10"/>
  <c r="U23" i="10"/>
  <c r="T23" i="10"/>
  <c r="S23" i="10"/>
  <c r="R23" i="10"/>
  <c r="Q23" i="10"/>
  <c r="P23" i="10"/>
  <c r="E23" i="10"/>
  <c r="S22" i="10"/>
  <c r="R22" i="10"/>
  <c r="Q22" i="10"/>
  <c r="P22" i="10"/>
  <c r="E22" i="10"/>
  <c r="S21" i="10"/>
  <c r="R21" i="10"/>
  <c r="Q21" i="10"/>
  <c r="P21" i="10"/>
  <c r="E21" i="10"/>
  <c r="T21" i="10" s="1"/>
  <c r="S20" i="10"/>
  <c r="R20" i="10"/>
  <c r="Q20" i="10"/>
  <c r="P20" i="10"/>
  <c r="E20" i="10"/>
  <c r="U20" i="10" s="1"/>
  <c r="S19" i="10"/>
  <c r="R19" i="10"/>
  <c r="Q19" i="10"/>
  <c r="P19" i="10"/>
  <c r="E19" i="10"/>
  <c r="U19" i="10" s="1"/>
  <c r="S18" i="10"/>
  <c r="R18" i="10"/>
  <c r="Q18" i="10"/>
  <c r="P18" i="10"/>
  <c r="E18" i="10"/>
  <c r="U17" i="10"/>
  <c r="S17" i="10"/>
  <c r="R17" i="10"/>
  <c r="Q17" i="10"/>
  <c r="P17" i="10"/>
  <c r="E17" i="10"/>
  <c r="T17" i="10" s="1"/>
  <c r="S16" i="10"/>
  <c r="R16" i="10"/>
  <c r="Q16" i="10"/>
  <c r="P16" i="10"/>
  <c r="E16" i="10"/>
  <c r="S15" i="10"/>
  <c r="R15" i="10"/>
  <c r="Q15" i="10"/>
  <c r="P15" i="10"/>
  <c r="E15" i="10"/>
  <c r="U15" i="10" s="1"/>
  <c r="S14" i="10"/>
  <c r="R14" i="10"/>
  <c r="Q14" i="10"/>
  <c r="P14" i="10"/>
  <c r="E14" i="10"/>
  <c r="T14" i="10" s="1"/>
  <c r="T13" i="10"/>
  <c r="S13" i="10"/>
  <c r="R13" i="10"/>
  <c r="Q13" i="10"/>
  <c r="P13" i="10"/>
  <c r="E13" i="10"/>
  <c r="U13" i="10" s="1"/>
  <c r="S12" i="10"/>
  <c r="R12" i="10"/>
  <c r="Q12" i="10"/>
  <c r="P12" i="10"/>
  <c r="E12" i="10"/>
  <c r="S11" i="10"/>
  <c r="R11" i="10"/>
  <c r="Q11" i="10"/>
  <c r="P11" i="10"/>
  <c r="E11" i="10"/>
  <c r="U11" i="10" s="1"/>
  <c r="S10" i="10"/>
  <c r="R10" i="10"/>
  <c r="Q10" i="10"/>
  <c r="P10" i="10"/>
  <c r="E10" i="10"/>
  <c r="R9" i="10"/>
  <c r="T64" i="9"/>
  <c r="S64" i="9"/>
  <c r="R64" i="9"/>
  <c r="Q64" i="9"/>
  <c r="P64" i="9"/>
  <c r="E64" i="9"/>
  <c r="U64" i="9" s="1"/>
  <c r="S63" i="9"/>
  <c r="R63" i="9"/>
  <c r="Q63" i="9"/>
  <c r="P63" i="9"/>
  <c r="E63" i="9"/>
  <c r="S62" i="9"/>
  <c r="R62" i="9"/>
  <c r="S60" i="9"/>
  <c r="R60" i="9"/>
  <c r="Q60" i="9"/>
  <c r="P60" i="9"/>
  <c r="E60" i="9"/>
  <c r="U60" i="9" s="1"/>
  <c r="S59" i="9"/>
  <c r="R59" i="9"/>
  <c r="Q59" i="9"/>
  <c r="P59" i="9"/>
  <c r="E59" i="9"/>
  <c r="S58" i="9"/>
  <c r="R58" i="9"/>
  <c r="Q58" i="9"/>
  <c r="P58" i="9"/>
  <c r="E58" i="9"/>
  <c r="T58" i="9" s="1"/>
  <c r="S57" i="9"/>
  <c r="R57" i="9"/>
  <c r="Q57" i="9"/>
  <c r="P57" i="9"/>
  <c r="E57" i="9"/>
  <c r="S55" i="9"/>
  <c r="R55" i="9"/>
  <c r="Q55" i="9"/>
  <c r="P55" i="9"/>
  <c r="E55" i="9"/>
  <c r="U55" i="9" s="1"/>
  <c r="S54" i="9"/>
  <c r="R54" i="9"/>
  <c r="Q54" i="9"/>
  <c r="P54" i="9"/>
  <c r="E54" i="9"/>
  <c r="U53" i="9"/>
  <c r="S53" i="9"/>
  <c r="R53" i="9"/>
  <c r="Q53" i="9"/>
  <c r="P53" i="9"/>
  <c r="E53" i="9"/>
  <c r="T53" i="9" s="1"/>
  <c r="S52" i="9"/>
  <c r="R52" i="9"/>
  <c r="Q52" i="9"/>
  <c r="P52" i="9"/>
  <c r="E52" i="9"/>
  <c r="S51" i="9"/>
  <c r="R51" i="9"/>
  <c r="Q51" i="9"/>
  <c r="P51" i="9"/>
  <c r="E51" i="9"/>
  <c r="S50" i="9"/>
  <c r="R50" i="9"/>
  <c r="Q50" i="9"/>
  <c r="P50" i="9"/>
  <c r="E50" i="9"/>
  <c r="T50" i="9" s="1"/>
  <c r="T49" i="9"/>
  <c r="S49" i="9"/>
  <c r="R49" i="9"/>
  <c r="Q49" i="9"/>
  <c r="P49" i="9"/>
  <c r="E49" i="9"/>
  <c r="U49" i="9" s="1"/>
  <c r="U48" i="9"/>
  <c r="S48" i="9"/>
  <c r="R48" i="9"/>
  <c r="Q48" i="9"/>
  <c r="P48" i="9"/>
  <c r="E48" i="9"/>
  <c r="T48" i="9" s="1"/>
  <c r="S47" i="9"/>
  <c r="R47" i="9"/>
  <c r="Q47" i="9"/>
  <c r="P47" i="9"/>
  <c r="E47" i="9"/>
  <c r="U47" i="9" s="1"/>
  <c r="S46" i="9"/>
  <c r="R46" i="9"/>
  <c r="Q46" i="9"/>
  <c r="P46" i="9"/>
  <c r="E46" i="9"/>
  <c r="U45" i="9"/>
  <c r="S45" i="9"/>
  <c r="R45" i="9"/>
  <c r="Q45" i="9"/>
  <c r="P45" i="9"/>
  <c r="E45" i="9"/>
  <c r="T45" i="9" s="1"/>
  <c r="S44" i="9"/>
  <c r="S42" i="9"/>
  <c r="R42" i="9"/>
  <c r="Q42" i="9"/>
  <c r="P42" i="9"/>
  <c r="E42" i="9"/>
  <c r="S41" i="9"/>
  <c r="R41" i="9"/>
  <c r="Q41" i="9"/>
  <c r="P41" i="9"/>
  <c r="E41" i="9"/>
  <c r="T41" i="9" s="1"/>
  <c r="S40" i="9"/>
  <c r="R40" i="9"/>
  <c r="Q40" i="9"/>
  <c r="P40" i="9"/>
  <c r="E40" i="9"/>
  <c r="T40" i="9" s="1"/>
  <c r="S39" i="9"/>
  <c r="R39" i="9"/>
  <c r="Q39" i="9"/>
  <c r="P39" i="9"/>
  <c r="E39" i="9"/>
  <c r="S38" i="9"/>
  <c r="R38" i="9"/>
  <c r="Q38" i="9"/>
  <c r="P38" i="9"/>
  <c r="E38" i="9"/>
  <c r="S37" i="9"/>
  <c r="R37" i="9"/>
  <c r="Q37" i="9"/>
  <c r="P37" i="9"/>
  <c r="E37" i="9"/>
  <c r="U37" i="9" s="1"/>
  <c r="S36" i="9"/>
  <c r="R36" i="9"/>
  <c r="Q36" i="9"/>
  <c r="P36" i="9"/>
  <c r="E36" i="9"/>
  <c r="S35" i="9"/>
  <c r="R35" i="9"/>
  <c r="Q35" i="9"/>
  <c r="P35" i="9"/>
  <c r="E35" i="9"/>
  <c r="T35" i="9" s="1"/>
  <c r="S34" i="9"/>
  <c r="R34" i="9"/>
  <c r="Q34" i="9"/>
  <c r="P34" i="9"/>
  <c r="E34" i="9"/>
  <c r="U34" i="9" s="1"/>
  <c r="S33" i="9"/>
  <c r="R33" i="9"/>
  <c r="Q33" i="9"/>
  <c r="P33" i="9"/>
  <c r="E33" i="9"/>
  <c r="T33" i="9" s="1"/>
  <c r="U32" i="9"/>
  <c r="S32" i="9"/>
  <c r="R32" i="9"/>
  <c r="Q32" i="9"/>
  <c r="P32" i="9"/>
  <c r="E32" i="9"/>
  <c r="T32" i="9" s="1"/>
  <c r="S31" i="9"/>
  <c r="R31" i="9"/>
  <c r="Q31" i="9"/>
  <c r="P31" i="9"/>
  <c r="E31" i="9"/>
  <c r="T31" i="9" s="1"/>
  <c r="S30" i="9"/>
  <c r="R30" i="9"/>
  <c r="Q30" i="9"/>
  <c r="P30" i="9"/>
  <c r="E30" i="9"/>
  <c r="S29" i="9"/>
  <c r="R29" i="9"/>
  <c r="Q29" i="9"/>
  <c r="P29" i="9"/>
  <c r="E29" i="9"/>
  <c r="U29" i="9" s="1"/>
  <c r="R28" i="9"/>
  <c r="U27" i="9"/>
  <c r="T27" i="9"/>
  <c r="S27" i="9"/>
  <c r="R27" i="9"/>
  <c r="Q27" i="9"/>
  <c r="P27" i="9"/>
  <c r="E27" i="9"/>
  <c r="T26" i="9"/>
  <c r="S26" i="9"/>
  <c r="R26" i="9"/>
  <c r="Q26" i="9"/>
  <c r="P26" i="9"/>
  <c r="E26" i="9"/>
  <c r="U26" i="9" s="1"/>
  <c r="S25" i="9"/>
  <c r="R25" i="9"/>
  <c r="Q25" i="9"/>
  <c r="P25" i="9"/>
  <c r="E25" i="9"/>
  <c r="U24" i="9"/>
  <c r="S24" i="9"/>
  <c r="R24" i="9"/>
  <c r="Q24" i="9"/>
  <c r="P24" i="9"/>
  <c r="E24" i="9"/>
  <c r="T24" i="9" s="1"/>
  <c r="S23" i="9"/>
  <c r="R23" i="9"/>
  <c r="Q23" i="9"/>
  <c r="P23" i="9"/>
  <c r="E23" i="9"/>
  <c r="U23" i="9" s="1"/>
  <c r="U22" i="9"/>
  <c r="S22" i="9"/>
  <c r="R22" i="9"/>
  <c r="Q22" i="9"/>
  <c r="P22" i="9"/>
  <c r="E22" i="9"/>
  <c r="T22" i="9" s="1"/>
  <c r="S21" i="9"/>
  <c r="R21" i="9"/>
  <c r="Q21" i="9"/>
  <c r="P21" i="9"/>
  <c r="E21" i="9"/>
  <c r="U20" i="9"/>
  <c r="T20" i="9"/>
  <c r="S20" i="9"/>
  <c r="R20" i="9"/>
  <c r="Q20" i="9"/>
  <c r="P20" i="9"/>
  <c r="E20" i="9"/>
  <c r="S19" i="9"/>
  <c r="R19" i="9"/>
  <c r="Q19" i="9"/>
  <c r="P19" i="9"/>
  <c r="E19" i="9"/>
  <c r="U19" i="9" s="1"/>
  <c r="S18" i="9"/>
  <c r="R18" i="9"/>
  <c r="Q18" i="9"/>
  <c r="P18" i="9"/>
  <c r="E18" i="9"/>
  <c r="S17" i="9"/>
  <c r="R17" i="9"/>
  <c r="Q17" i="9"/>
  <c r="P17" i="9"/>
  <c r="E17" i="9"/>
  <c r="S16" i="9"/>
  <c r="R16" i="9"/>
  <c r="Q16" i="9"/>
  <c r="P16" i="9"/>
  <c r="E16" i="9"/>
  <c r="U16" i="9" s="1"/>
  <c r="T15" i="9"/>
  <c r="S15" i="9"/>
  <c r="R15" i="9"/>
  <c r="Q15" i="9"/>
  <c r="P15" i="9"/>
  <c r="E15" i="9"/>
  <c r="U15" i="9" s="1"/>
  <c r="S14" i="9"/>
  <c r="R14" i="9"/>
  <c r="Q14" i="9"/>
  <c r="P14" i="9"/>
  <c r="E14" i="9"/>
  <c r="U14" i="9" s="1"/>
  <c r="S13" i="9"/>
  <c r="R13" i="9"/>
  <c r="Q13" i="9"/>
  <c r="P13" i="9"/>
  <c r="E13" i="9"/>
  <c r="S12" i="9"/>
  <c r="R12" i="9"/>
  <c r="Q12" i="9"/>
  <c r="P12" i="9"/>
  <c r="E12" i="9"/>
  <c r="T12" i="9" s="1"/>
  <c r="T11" i="9"/>
  <c r="S11" i="9"/>
  <c r="R11" i="9"/>
  <c r="Q11" i="9"/>
  <c r="P11" i="9"/>
  <c r="E11" i="9"/>
  <c r="U11" i="9" s="1"/>
  <c r="S10" i="9"/>
  <c r="R10" i="9"/>
  <c r="Q10" i="9"/>
  <c r="P10" i="9"/>
  <c r="E10" i="9"/>
  <c r="S9" i="9"/>
  <c r="R9" i="9"/>
  <c r="S64" i="8"/>
  <c r="R64" i="8"/>
  <c r="Q64" i="8"/>
  <c r="P64" i="8"/>
  <c r="E64" i="8"/>
  <c r="U64" i="8" s="1"/>
  <c r="S63" i="8"/>
  <c r="R63" i="8"/>
  <c r="Q63" i="8"/>
  <c r="P63" i="8"/>
  <c r="E63" i="8"/>
  <c r="U63" i="8" s="1"/>
  <c r="T60" i="8"/>
  <c r="S60" i="8"/>
  <c r="R60" i="8"/>
  <c r="Q60" i="8"/>
  <c r="P60" i="8"/>
  <c r="E60" i="8"/>
  <c r="U60" i="8" s="1"/>
  <c r="S59" i="8"/>
  <c r="R59" i="8"/>
  <c r="Q59" i="8"/>
  <c r="P59" i="8"/>
  <c r="E59" i="8"/>
  <c r="U59" i="8" s="1"/>
  <c r="S58" i="8"/>
  <c r="R58" i="8"/>
  <c r="Q58" i="8"/>
  <c r="P58" i="8"/>
  <c r="E58" i="8"/>
  <c r="T58" i="8" s="1"/>
  <c r="T57" i="8"/>
  <c r="S57" i="8"/>
  <c r="R57" i="8"/>
  <c r="Q57" i="8"/>
  <c r="P57" i="8"/>
  <c r="E57" i="8"/>
  <c r="U57" i="8" s="1"/>
  <c r="S55" i="8"/>
  <c r="R55" i="8"/>
  <c r="Q55" i="8"/>
  <c r="P55" i="8"/>
  <c r="E55" i="8"/>
  <c r="U55" i="8" s="1"/>
  <c r="S54" i="8"/>
  <c r="R54" i="8"/>
  <c r="Q54" i="8"/>
  <c r="P54" i="8"/>
  <c r="E54" i="8"/>
  <c r="U54" i="8" s="1"/>
  <c r="S53" i="8"/>
  <c r="R53" i="8"/>
  <c r="Q53" i="8"/>
  <c r="P53" i="8"/>
  <c r="E53" i="8"/>
  <c r="T53" i="8" s="1"/>
  <c r="U52" i="8"/>
  <c r="S52" i="8"/>
  <c r="R52" i="8"/>
  <c r="Q52" i="8"/>
  <c r="P52" i="8"/>
  <c r="E52" i="8"/>
  <c r="T52" i="8" s="1"/>
  <c r="S51" i="8"/>
  <c r="R51" i="8"/>
  <c r="Q51" i="8"/>
  <c r="P51" i="8"/>
  <c r="E51" i="8"/>
  <c r="T50" i="8"/>
  <c r="S50" i="8"/>
  <c r="R50" i="8"/>
  <c r="Q50" i="8"/>
  <c r="P50" i="8"/>
  <c r="E50" i="8"/>
  <c r="U50" i="8" s="1"/>
  <c r="S49" i="8"/>
  <c r="R49" i="8"/>
  <c r="Q49" i="8"/>
  <c r="P49" i="8"/>
  <c r="E49" i="8"/>
  <c r="U49" i="8" s="1"/>
  <c r="U48" i="8"/>
  <c r="S48" i="8"/>
  <c r="R48" i="8"/>
  <c r="Q48" i="8"/>
  <c r="P48" i="8"/>
  <c r="E48" i="8"/>
  <c r="T48" i="8" s="1"/>
  <c r="S47" i="8"/>
  <c r="R47" i="8"/>
  <c r="Q47" i="8"/>
  <c r="P47" i="8"/>
  <c r="E47" i="8"/>
  <c r="S46" i="8"/>
  <c r="R46" i="8"/>
  <c r="Q46" i="8"/>
  <c r="P46" i="8"/>
  <c r="E46" i="8"/>
  <c r="S45" i="8"/>
  <c r="R45" i="8"/>
  <c r="Q45" i="8"/>
  <c r="P45" i="8"/>
  <c r="E45" i="8"/>
  <c r="S44" i="8"/>
  <c r="R44" i="8"/>
  <c r="S42" i="8"/>
  <c r="R42" i="8"/>
  <c r="Q42" i="8"/>
  <c r="P42" i="8"/>
  <c r="E42" i="8"/>
  <c r="S41" i="8"/>
  <c r="R41" i="8"/>
  <c r="Q41" i="8"/>
  <c r="P41" i="8"/>
  <c r="E41" i="8"/>
  <c r="U41" i="8" s="1"/>
  <c r="T40" i="8"/>
  <c r="S40" i="8"/>
  <c r="R40" i="8"/>
  <c r="Q40" i="8"/>
  <c r="P40" i="8"/>
  <c r="E40" i="8"/>
  <c r="U40" i="8" s="1"/>
  <c r="U39" i="8"/>
  <c r="S39" i="8"/>
  <c r="R39" i="8"/>
  <c r="Q39" i="8"/>
  <c r="P39" i="8"/>
  <c r="E39" i="8"/>
  <c r="T39" i="8" s="1"/>
  <c r="U38" i="8"/>
  <c r="S38" i="8"/>
  <c r="R38" i="8"/>
  <c r="Q38" i="8"/>
  <c r="P38" i="8"/>
  <c r="E38" i="8"/>
  <c r="T38" i="8" s="1"/>
  <c r="S37" i="8"/>
  <c r="R37" i="8"/>
  <c r="Q37" i="8"/>
  <c r="P37" i="8"/>
  <c r="E37" i="8"/>
  <c r="U37" i="8" s="1"/>
  <c r="S36" i="8"/>
  <c r="R36" i="8"/>
  <c r="Q36" i="8"/>
  <c r="P36" i="8"/>
  <c r="E36" i="8"/>
  <c r="U36" i="8" s="1"/>
  <c r="S35" i="8"/>
  <c r="R35" i="8"/>
  <c r="Q35" i="8"/>
  <c r="P35" i="8"/>
  <c r="E35" i="8"/>
  <c r="T35" i="8" s="1"/>
  <c r="S34" i="8"/>
  <c r="R34" i="8"/>
  <c r="Q34" i="8"/>
  <c r="P34" i="8"/>
  <c r="E34" i="8"/>
  <c r="S33" i="8"/>
  <c r="R33" i="8"/>
  <c r="Q33" i="8"/>
  <c r="P33" i="8"/>
  <c r="E33" i="8"/>
  <c r="T32" i="8"/>
  <c r="S32" i="8"/>
  <c r="R32" i="8"/>
  <c r="Q32" i="8"/>
  <c r="P32" i="8"/>
  <c r="E32" i="8"/>
  <c r="U32" i="8" s="1"/>
  <c r="S31" i="8"/>
  <c r="R31" i="8"/>
  <c r="Q31" i="8"/>
  <c r="P31" i="8"/>
  <c r="E31" i="8"/>
  <c r="U30" i="8"/>
  <c r="T30" i="8"/>
  <c r="S30" i="8"/>
  <c r="R30" i="8"/>
  <c r="Q30" i="8"/>
  <c r="P30" i="8"/>
  <c r="E30" i="8"/>
  <c r="S29" i="8"/>
  <c r="R29" i="8"/>
  <c r="Q29" i="8"/>
  <c r="P29" i="8"/>
  <c r="E29" i="8"/>
  <c r="U29" i="8" s="1"/>
  <c r="S28" i="8"/>
  <c r="R28" i="8"/>
  <c r="S27" i="8"/>
  <c r="R27" i="8"/>
  <c r="Q27" i="8"/>
  <c r="P27" i="8"/>
  <c r="E27" i="8"/>
  <c r="U27" i="8" s="1"/>
  <c r="S26" i="8"/>
  <c r="R26" i="8"/>
  <c r="Q26" i="8"/>
  <c r="P26" i="8"/>
  <c r="E26" i="8"/>
  <c r="T26" i="8" s="1"/>
  <c r="S25" i="8"/>
  <c r="R25" i="8"/>
  <c r="Q25" i="8"/>
  <c r="P25" i="8"/>
  <c r="E25" i="8"/>
  <c r="T24" i="8"/>
  <c r="S24" i="8"/>
  <c r="R24" i="8"/>
  <c r="Q24" i="8"/>
  <c r="P24" i="8"/>
  <c r="E24" i="8"/>
  <c r="U24" i="8" s="1"/>
  <c r="S23" i="8"/>
  <c r="R23" i="8"/>
  <c r="Q23" i="8"/>
  <c r="P23" i="8"/>
  <c r="E23" i="8"/>
  <c r="U22" i="8"/>
  <c r="S22" i="8"/>
  <c r="R22" i="8"/>
  <c r="Q22" i="8"/>
  <c r="P22" i="8"/>
  <c r="E22" i="8"/>
  <c r="T22" i="8" s="1"/>
  <c r="S21" i="8"/>
  <c r="R21" i="8"/>
  <c r="Q21" i="8"/>
  <c r="P21" i="8"/>
  <c r="E21" i="8"/>
  <c r="U21" i="8" s="1"/>
  <c r="U20" i="8"/>
  <c r="T20" i="8"/>
  <c r="S20" i="8"/>
  <c r="R20" i="8"/>
  <c r="Q20" i="8"/>
  <c r="P20" i="8"/>
  <c r="E20" i="8"/>
  <c r="S19" i="8"/>
  <c r="R19" i="8"/>
  <c r="Q19" i="8"/>
  <c r="P19" i="8"/>
  <c r="E19" i="8"/>
  <c r="U19" i="8" s="1"/>
  <c r="S18" i="8"/>
  <c r="R18" i="8"/>
  <c r="Q18" i="8"/>
  <c r="P18" i="8"/>
  <c r="E18" i="8"/>
  <c r="U18" i="8" s="1"/>
  <c r="S17" i="8"/>
  <c r="R17" i="8"/>
  <c r="Q17" i="8"/>
  <c r="P17" i="8"/>
  <c r="E17" i="8"/>
  <c r="S16" i="8"/>
  <c r="R16" i="8"/>
  <c r="Q16" i="8"/>
  <c r="P16" i="8"/>
  <c r="E16" i="8"/>
  <c r="U16" i="8" s="1"/>
  <c r="S15" i="8"/>
  <c r="R15" i="8"/>
  <c r="Q15" i="8"/>
  <c r="P15" i="8"/>
  <c r="E15" i="8"/>
  <c r="U15" i="8" s="1"/>
  <c r="U14" i="8"/>
  <c r="S14" i="8"/>
  <c r="R14" i="8"/>
  <c r="Q14" i="8"/>
  <c r="P14" i="8"/>
  <c r="E14" i="8"/>
  <c r="T14" i="8" s="1"/>
  <c r="S13" i="8"/>
  <c r="R13" i="8"/>
  <c r="Q13" i="8"/>
  <c r="P13" i="8"/>
  <c r="E13" i="8"/>
  <c r="S12" i="8"/>
  <c r="R12" i="8"/>
  <c r="Q12" i="8"/>
  <c r="P12" i="8"/>
  <c r="E12" i="8"/>
  <c r="U12" i="8" s="1"/>
  <c r="S11" i="8"/>
  <c r="R11" i="8"/>
  <c r="Q11" i="8"/>
  <c r="P11" i="8"/>
  <c r="E11" i="8"/>
  <c r="U11" i="8" s="1"/>
  <c r="T10" i="8"/>
  <c r="S10" i="8"/>
  <c r="R10" i="8"/>
  <c r="Q10" i="8"/>
  <c r="P10" i="8"/>
  <c r="E10" i="8"/>
  <c r="S9" i="8"/>
  <c r="R9" i="8"/>
  <c r="S64" i="7"/>
  <c r="R64" i="7"/>
  <c r="Q64" i="7"/>
  <c r="P64" i="7"/>
  <c r="E64" i="7"/>
  <c r="U64" i="7" s="1"/>
  <c r="T63" i="7"/>
  <c r="S63" i="7"/>
  <c r="R63" i="7"/>
  <c r="Q63" i="7"/>
  <c r="P63" i="7"/>
  <c r="E63" i="7"/>
  <c r="U63" i="7" s="1"/>
  <c r="T60" i="7"/>
  <c r="S60" i="7"/>
  <c r="R60" i="7"/>
  <c r="Q60" i="7"/>
  <c r="P60" i="7"/>
  <c r="E60" i="7"/>
  <c r="U60" i="7" s="1"/>
  <c r="S59" i="7"/>
  <c r="R59" i="7"/>
  <c r="Q59" i="7"/>
  <c r="P59" i="7"/>
  <c r="E59" i="7"/>
  <c r="U58" i="7"/>
  <c r="T58" i="7"/>
  <c r="S58" i="7"/>
  <c r="R58" i="7"/>
  <c r="Q58" i="7"/>
  <c r="P58" i="7"/>
  <c r="E58" i="7"/>
  <c r="S57" i="7"/>
  <c r="R57" i="7"/>
  <c r="Q57" i="7"/>
  <c r="P57" i="7"/>
  <c r="E57" i="7"/>
  <c r="S55" i="7"/>
  <c r="R55" i="7"/>
  <c r="Q55" i="7"/>
  <c r="P55" i="7"/>
  <c r="E55" i="7"/>
  <c r="T54" i="7"/>
  <c r="S54" i="7"/>
  <c r="R54" i="7"/>
  <c r="Q54" i="7"/>
  <c r="P54" i="7"/>
  <c r="E54" i="7"/>
  <c r="U54" i="7" s="1"/>
  <c r="S53" i="7"/>
  <c r="R53" i="7"/>
  <c r="Q53" i="7"/>
  <c r="P53" i="7"/>
  <c r="E53" i="7"/>
  <c r="T53" i="7" s="1"/>
  <c r="S52" i="7"/>
  <c r="R52" i="7"/>
  <c r="Q52" i="7"/>
  <c r="P52" i="7"/>
  <c r="E52" i="7"/>
  <c r="S51" i="7"/>
  <c r="R51" i="7"/>
  <c r="Q51" i="7"/>
  <c r="P51" i="7"/>
  <c r="E51" i="7"/>
  <c r="U51" i="7" s="1"/>
  <c r="S50" i="7"/>
  <c r="R50" i="7"/>
  <c r="Q50" i="7"/>
  <c r="P50" i="7"/>
  <c r="E50" i="7"/>
  <c r="T50" i="7" s="1"/>
  <c r="S49" i="7"/>
  <c r="R49" i="7"/>
  <c r="Q49" i="7"/>
  <c r="P49" i="7"/>
  <c r="E49" i="7"/>
  <c r="T49" i="7" s="1"/>
  <c r="S48" i="7"/>
  <c r="R48" i="7"/>
  <c r="Q48" i="7"/>
  <c r="P48" i="7"/>
  <c r="E48" i="7"/>
  <c r="S47" i="7"/>
  <c r="R47" i="7"/>
  <c r="Q47" i="7"/>
  <c r="P47" i="7"/>
  <c r="E47" i="7"/>
  <c r="U47" i="7" s="1"/>
  <c r="S46" i="7"/>
  <c r="R46" i="7"/>
  <c r="Q46" i="7"/>
  <c r="P46" i="7"/>
  <c r="E46" i="7"/>
  <c r="U45" i="7"/>
  <c r="T45" i="7"/>
  <c r="S45" i="7"/>
  <c r="R45" i="7"/>
  <c r="Q45" i="7"/>
  <c r="P45" i="7"/>
  <c r="E45" i="7"/>
  <c r="R44" i="7"/>
  <c r="S42" i="7"/>
  <c r="R42" i="7"/>
  <c r="Q42" i="7"/>
  <c r="P42" i="7"/>
  <c r="E42" i="7"/>
  <c r="U42" i="7" s="1"/>
  <c r="S41" i="7"/>
  <c r="R41" i="7"/>
  <c r="Q41" i="7"/>
  <c r="P41" i="7"/>
  <c r="E41" i="7"/>
  <c r="U41" i="7" s="1"/>
  <c r="S40" i="7"/>
  <c r="R40" i="7"/>
  <c r="Q40" i="7"/>
  <c r="P40" i="7"/>
  <c r="E40" i="7"/>
  <c r="S39" i="7"/>
  <c r="R39" i="7"/>
  <c r="Q39" i="7"/>
  <c r="P39" i="7"/>
  <c r="E39" i="7"/>
  <c r="U39" i="7" s="1"/>
  <c r="S38" i="7"/>
  <c r="R38" i="7"/>
  <c r="Q38" i="7"/>
  <c r="P38" i="7"/>
  <c r="E38" i="7"/>
  <c r="U38" i="7" s="1"/>
  <c r="S37" i="7"/>
  <c r="R37" i="7"/>
  <c r="Q37" i="7"/>
  <c r="P37" i="7"/>
  <c r="E37" i="7"/>
  <c r="U37" i="7" s="1"/>
  <c r="S36" i="7"/>
  <c r="R36" i="7"/>
  <c r="Q36" i="7"/>
  <c r="P36" i="7"/>
  <c r="E36" i="7"/>
  <c r="S35" i="7"/>
  <c r="R35" i="7"/>
  <c r="Q35" i="7"/>
  <c r="P35" i="7"/>
  <c r="E35" i="7"/>
  <c r="U35" i="7" s="1"/>
  <c r="S34" i="7"/>
  <c r="R34" i="7"/>
  <c r="Q34" i="7"/>
  <c r="P34" i="7"/>
  <c r="E34" i="7"/>
  <c r="S33" i="7"/>
  <c r="R33" i="7"/>
  <c r="Q33" i="7"/>
  <c r="U33" i="7" s="1"/>
  <c r="P33" i="7"/>
  <c r="E33" i="7"/>
  <c r="S32" i="7"/>
  <c r="R32" i="7"/>
  <c r="Q32" i="7"/>
  <c r="P32" i="7"/>
  <c r="E32" i="7"/>
  <c r="S31" i="7"/>
  <c r="R31" i="7"/>
  <c r="Q31" i="7"/>
  <c r="P31" i="7"/>
  <c r="E31" i="7"/>
  <c r="U31" i="7" s="1"/>
  <c r="S30" i="7"/>
  <c r="R30" i="7"/>
  <c r="Q30" i="7"/>
  <c r="P30" i="7"/>
  <c r="E30" i="7"/>
  <c r="S29" i="7"/>
  <c r="R29" i="7"/>
  <c r="Q29" i="7"/>
  <c r="P29" i="7"/>
  <c r="E29" i="7"/>
  <c r="U29" i="7" s="1"/>
  <c r="S27" i="7"/>
  <c r="R27" i="7"/>
  <c r="Q27" i="7"/>
  <c r="P27" i="7"/>
  <c r="E27" i="7"/>
  <c r="S26" i="7"/>
  <c r="R26" i="7"/>
  <c r="Q26" i="7"/>
  <c r="P26" i="7"/>
  <c r="E26" i="7"/>
  <c r="U26" i="7" s="1"/>
  <c r="S25" i="7"/>
  <c r="R25" i="7"/>
  <c r="Q25" i="7"/>
  <c r="P25" i="7"/>
  <c r="E25" i="7"/>
  <c r="S24" i="7"/>
  <c r="R24" i="7"/>
  <c r="Q24" i="7"/>
  <c r="P24" i="7"/>
  <c r="E24" i="7"/>
  <c r="U24" i="7" s="1"/>
  <c r="S23" i="7"/>
  <c r="R23" i="7"/>
  <c r="Q23" i="7"/>
  <c r="P23" i="7"/>
  <c r="E23" i="7"/>
  <c r="U23" i="7" s="1"/>
  <c r="S22" i="7"/>
  <c r="R22" i="7"/>
  <c r="Q22" i="7"/>
  <c r="P22" i="7"/>
  <c r="E22" i="7"/>
  <c r="U22" i="7" s="1"/>
  <c r="S21" i="7"/>
  <c r="R21" i="7"/>
  <c r="Q21" i="7"/>
  <c r="P21" i="7"/>
  <c r="E21" i="7"/>
  <c r="U20" i="7"/>
  <c r="S20" i="7"/>
  <c r="R20" i="7"/>
  <c r="Q20" i="7"/>
  <c r="P20" i="7"/>
  <c r="E20" i="7"/>
  <c r="T20" i="7" s="1"/>
  <c r="S19" i="7"/>
  <c r="R19" i="7"/>
  <c r="Q19" i="7"/>
  <c r="P19" i="7"/>
  <c r="E19" i="7"/>
  <c r="U19" i="7" s="1"/>
  <c r="S18" i="7"/>
  <c r="R18" i="7"/>
  <c r="Q18" i="7"/>
  <c r="P18" i="7"/>
  <c r="E18" i="7"/>
  <c r="U18" i="7" s="1"/>
  <c r="S17" i="7"/>
  <c r="R17" i="7"/>
  <c r="Q17" i="7"/>
  <c r="P17" i="7"/>
  <c r="E17" i="7"/>
  <c r="S16" i="7"/>
  <c r="R16" i="7"/>
  <c r="Q16" i="7"/>
  <c r="P16" i="7"/>
  <c r="E16" i="7"/>
  <c r="U16" i="7" s="1"/>
  <c r="S15" i="7"/>
  <c r="R15" i="7"/>
  <c r="Q15" i="7"/>
  <c r="P15" i="7"/>
  <c r="E15" i="7"/>
  <c r="U15" i="7" s="1"/>
  <c r="S14" i="7"/>
  <c r="R14" i="7"/>
  <c r="Q14" i="7"/>
  <c r="P14" i="7"/>
  <c r="E14" i="7"/>
  <c r="U14" i="7" s="1"/>
  <c r="S13" i="7"/>
  <c r="R13" i="7"/>
  <c r="Q13" i="7"/>
  <c r="P13" i="7"/>
  <c r="E13" i="7"/>
  <c r="S12" i="7"/>
  <c r="R12" i="7"/>
  <c r="Q12" i="7"/>
  <c r="P12" i="7"/>
  <c r="E12" i="7"/>
  <c r="T12" i="7" s="1"/>
  <c r="S11" i="7"/>
  <c r="R11" i="7"/>
  <c r="Q11" i="7"/>
  <c r="P11" i="7"/>
  <c r="E11" i="7"/>
  <c r="U11" i="7" s="1"/>
  <c r="S10" i="7"/>
  <c r="R10" i="7"/>
  <c r="Q10" i="7"/>
  <c r="P10" i="7"/>
  <c r="E10" i="7"/>
  <c r="S64" i="6"/>
  <c r="R64" i="6"/>
  <c r="Q64" i="6"/>
  <c r="P64" i="6"/>
  <c r="E64" i="6"/>
  <c r="S63" i="6"/>
  <c r="R63" i="6"/>
  <c r="Q63" i="6"/>
  <c r="P63" i="6"/>
  <c r="P62" i="6" s="1"/>
  <c r="E63" i="6"/>
  <c r="U63" i="6" s="1"/>
  <c r="S62" i="6"/>
  <c r="R62" i="6"/>
  <c r="S60" i="6"/>
  <c r="R60" i="6"/>
  <c r="Q60" i="6"/>
  <c r="P60" i="6"/>
  <c r="E60" i="6"/>
  <c r="U60" i="6" s="1"/>
  <c r="S59" i="6"/>
  <c r="R59" i="6"/>
  <c r="Q59" i="6"/>
  <c r="P59" i="6"/>
  <c r="E59" i="6"/>
  <c r="U59" i="6" s="1"/>
  <c r="U58" i="6"/>
  <c r="S58" i="6"/>
  <c r="R58" i="6"/>
  <c r="Q58" i="6"/>
  <c r="P58" i="6"/>
  <c r="E58" i="6"/>
  <c r="T58" i="6" s="1"/>
  <c r="S57" i="6"/>
  <c r="R57" i="6"/>
  <c r="Q57" i="6"/>
  <c r="P57" i="6"/>
  <c r="E57" i="6"/>
  <c r="T55" i="6"/>
  <c r="S55" i="6"/>
  <c r="R55" i="6"/>
  <c r="Q55" i="6"/>
  <c r="P55" i="6"/>
  <c r="E55" i="6"/>
  <c r="U55" i="6" s="1"/>
  <c r="S54" i="6"/>
  <c r="R54" i="6"/>
  <c r="Q54" i="6"/>
  <c r="P54" i="6"/>
  <c r="E54" i="6"/>
  <c r="U54" i="6" s="1"/>
  <c r="S53" i="6"/>
  <c r="R53" i="6"/>
  <c r="Q53" i="6"/>
  <c r="P53" i="6"/>
  <c r="E53" i="6"/>
  <c r="S52" i="6"/>
  <c r="R52" i="6"/>
  <c r="Q52" i="6"/>
  <c r="P52" i="6"/>
  <c r="E52" i="6"/>
  <c r="U52" i="6" s="1"/>
  <c r="T51" i="6"/>
  <c r="S51" i="6"/>
  <c r="R51" i="6"/>
  <c r="Q51" i="6"/>
  <c r="P51" i="6"/>
  <c r="E51" i="6"/>
  <c r="U51" i="6" s="1"/>
  <c r="S50" i="6"/>
  <c r="R50" i="6"/>
  <c r="Q50" i="6"/>
  <c r="P50" i="6"/>
  <c r="E50" i="6"/>
  <c r="U50" i="6" s="1"/>
  <c r="S49" i="6"/>
  <c r="R49" i="6"/>
  <c r="Q49" i="6"/>
  <c r="P49" i="6"/>
  <c r="E49" i="6"/>
  <c r="S48" i="6"/>
  <c r="R48" i="6"/>
  <c r="Q48" i="6"/>
  <c r="P48" i="6"/>
  <c r="E48" i="6"/>
  <c r="T48" i="6" s="1"/>
  <c r="T47" i="6"/>
  <c r="S47" i="6"/>
  <c r="R47" i="6"/>
  <c r="Q47" i="6"/>
  <c r="P47" i="6"/>
  <c r="E47" i="6"/>
  <c r="U47" i="6" s="1"/>
  <c r="S46" i="6"/>
  <c r="R46" i="6"/>
  <c r="Q46" i="6"/>
  <c r="P46" i="6"/>
  <c r="E46" i="6"/>
  <c r="U46" i="6" s="1"/>
  <c r="S45" i="6"/>
  <c r="R45" i="6"/>
  <c r="Q45" i="6"/>
  <c r="P45" i="6"/>
  <c r="E45" i="6"/>
  <c r="S44" i="6"/>
  <c r="R44" i="6"/>
  <c r="S42" i="6"/>
  <c r="R42" i="6"/>
  <c r="Q42" i="6"/>
  <c r="P42" i="6"/>
  <c r="E42" i="6"/>
  <c r="U42" i="6" s="1"/>
  <c r="T41" i="6"/>
  <c r="S41" i="6"/>
  <c r="R41" i="6"/>
  <c r="Q41" i="6"/>
  <c r="P41" i="6"/>
  <c r="E41" i="6"/>
  <c r="U41" i="6" s="1"/>
  <c r="S40" i="6"/>
  <c r="R40" i="6"/>
  <c r="Q40" i="6"/>
  <c r="P40" i="6"/>
  <c r="E40" i="6"/>
  <c r="U40" i="6" s="1"/>
  <c r="S39" i="6"/>
  <c r="R39" i="6"/>
  <c r="Q39" i="6"/>
  <c r="P39" i="6"/>
  <c r="E39" i="6"/>
  <c r="U39" i="6" s="1"/>
  <c r="S38" i="6"/>
  <c r="R38" i="6"/>
  <c r="Q38" i="6"/>
  <c r="P38" i="6"/>
  <c r="E38" i="6"/>
  <c r="T38" i="6" s="1"/>
  <c r="T37" i="6"/>
  <c r="S37" i="6"/>
  <c r="R37" i="6"/>
  <c r="Q37" i="6"/>
  <c r="P37" i="6"/>
  <c r="E37" i="6"/>
  <c r="U37" i="6" s="1"/>
  <c r="S36" i="6"/>
  <c r="R36" i="6"/>
  <c r="Q36" i="6"/>
  <c r="P36" i="6"/>
  <c r="E36" i="6"/>
  <c r="U36" i="6" s="1"/>
  <c r="S35" i="6"/>
  <c r="R35" i="6"/>
  <c r="Q35" i="6"/>
  <c r="P35" i="6"/>
  <c r="E35" i="6"/>
  <c r="U35" i="6" s="1"/>
  <c r="S34" i="6"/>
  <c r="R34" i="6"/>
  <c r="Q34" i="6"/>
  <c r="P34" i="6"/>
  <c r="E34" i="6"/>
  <c r="U34" i="6" s="1"/>
  <c r="S33" i="6"/>
  <c r="R33" i="6"/>
  <c r="Q33" i="6"/>
  <c r="P33" i="6"/>
  <c r="T33" i="6" s="1"/>
  <c r="E33" i="6"/>
  <c r="S32" i="6"/>
  <c r="R32" i="6"/>
  <c r="Q32" i="6"/>
  <c r="P32" i="6"/>
  <c r="E32" i="6"/>
  <c r="U32" i="6" s="1"/>
  <c r="S31" i="6"/>
  <c r="R31" i="6"/>
  <c r="Q31" i="6"/>
  <c r="P31" i="6"/>
  <c r="E31" i="6"/>
  <c r="S30" i="6"/>
  <c r="R30" i="6"/>
  <c r="Q30" i="6"/>
  <c r="P30" i="6"/>
  <c r="E30" i="6"/>
  <c r="T30" i="6" s="1"/>
  <c r="S29" i="6"/>
  <c r="R29" i="6"/>
  <c r="Q29" i="6"/>
  <c r="P29" i="6"/>
  <c r="E29" i="6"/>
  <c r="U29" i="6" s="1"/>
  <c r="S27" i="6"/>
  <c r="R27" i="6"/>
  <c r="Q27" i="6"/>
  <c r="P27" i="6"/>
  <c r="E27" i="6"/>
  <c r="U27" i="6" s="1"/>
  <c r="S26" i="6"/>
  <c r="R26" i="6"/>
  <c r="Q26" i="6"/>
  <c r="P26" i="6"/>
  <c r="E26" i="6"/>
  <c r="U25" i="6"/>
  <c r="S25" i="6"/>
  <c r="R25" i="6"/>
  <c r="Q25" i="6"/>
  <c r="P25" i="6"/>
  <c r="E25" i="6"/>
  <c r="T25" i="6" s="1"/>
  <c r="T24" i="6"/>
  <c r="S24" i="6"/>
  <c r="R24" i="6"/>
  <c r="Q24" i="6"/>
  <c r="P24" i="6"/>
  <c r="E24" i="6"/>
  <c r="U24" i="6" s="1"/>
  <c r="S23" i="6"/>
  <c r="R23" i="6"/>
  <c r="Q23" i="6"/>
  <c r="P23" i="6"/>
  <c r="E23" i="6"/>
  <c r="U23" i="6" s="1"/>
  <c r="S22" i="6"/>
  <c r="R22" i="6"/>
  <c r="Q22" i="6"/>
  <c r="P22" i="6"/>
  <c r="E22" i="6"/>
  <c r="S21" i="6"/>
  <c r="R21" i="6"/>
  <c r="Q21" i="6"/>
  <c r="P21" i="6"/>
  <c r="E21" i="6"/>
  <c r="U21" i="6" s="1"/>
  <c r="T20" i="6"/>
  <c r="S20" i="6"/>
  <c r="R20" i="6"/>
  <c r="Q20" i="6"/>
  <c r="P20" i="6"/>
  <c r="E20" i="6"/>
  <c r="U20" i="6" s="1"/>
  <c r="S19" i="6"/>
  <c r="R19" i="6"/>
  <c r="Q19" i="6"/>
  <c r="P19" i="6"/>
  <c r="E19" i="6"/>
  <c r="U19" i="6" s="1"/>
  <c r="S18" i="6"/>
  <c r="R18" i="6"/>
  <c r="Q18" i="6"/>
  <c r="P18" i="6"/>
  <c r="E18" i="6"/>
  <c r="U17" i="6"/>
  <c r="S17" i="6"/>
  <c r="R17" i="6"/>
  <c r="Q17" i="6"/>
  <c r="P17" i="6"/>
  <c r="E17" i="6"/>
  <c r="T17" i="6" s="1"/>
  <c r="T16" i="6"/>
  <c r="S16" i="6"/>
  <c r="R16" i="6"/>
  <c r="Q16" i="6"/>
  <c r="P16" i="6"/>
  <c r="E16" i="6"/>
  <c r="S15" i="6"/>
  <c r="R15" i="6"/>
  <c r="Q15" i="6"/>
  <c r="P15" i="6"/>
  <c r="E15" i="6"/>
  <c r="U15" i="6" s="1"/>
  <c r="S14" i="6"/>
  <c r="R14" i="6"/>
  <c r="Q14" i="6"/>
  <c r="P14" i="6"/>
  <c r="E14" i="6"/>
  <c r="S13" i="6"/>
  <c r="R13" i="6"/>
  <c r="Q13" i="6"/>
  <c r="P13" i="6"/>
  <c r="E13" i="6"/>
  <c r="U13" i="6" s="1"/>
  <c r="T12" i="6"/>
  <c r="S12" i="6"/>
  <c r="R12" i="6"/>
  <c r="Q12" i="6"/>
  <c r="P12" i="6"/>
  <c r="E12" i="6"/>
  <c r="U12" i="6" s="1"/>
  <c r="S11" i="6"/>
  <c r="R11" i="6"/>
  <c r="Q11" i="6"/>
  <c r="P11" i="6"/>
  <c r="E11" i="6"/>
  <c r="U11" i="6" s="1"/>
  <c r="S10" i="6"/>
  <c r="R10" i="6"/>
  <c r="Q10" i="6"/>
  <c r="P10" i="6"/>
  <c r="E10" i="6"/>
  <c r="T10" i="6" s="1"/>
  <c r="S9" i="6"/>
  <c r="R9" i="6"/>
  <c r="S64" i="5"/>
  <c r="R64" i="5"/>
  <c r="Q64" i="5"/>
  <c r="P64" i="5"/>
  <c r="E64" i="5"/>
  <c r="U64" i="5" s="1"/>
  <c r="T63" i="5"/>
  <c r="S63" i="5"/>
  <c r="R63" i="5"/>
  <c r="Q63" i="5"/>
  <c r="P63" i="5"/>
  <c r="E63" i="5"/>
  <c r="U63" i="5" s="1"/>
  <c r="S60" i="5"/>
  <c r="R60" i="5"/>
  <c r="Q60" i="5"/>
  <c r="P60" i="5"/>
  <c r="E60" i="5"/>
  <c r="U60" i="5" s="1"/>
  <c r="S59" i="5"/>
  <c r="R59" i="5"/>
  <c r="Q59" i="5"/>
  <c r="P59" i="5"/>
  <c r="E59" i="5"/>
  <c r="U59" i="5" s="1"/>
  <c r="S58" i="5"/>
  <c r="R58" i="5"/>
  <c r="Q58" i="5"/>
  <c r="P58" i="5"/>
  <c r="E58" i="5"/>
  <c r="T58" i="5" s="1"/>
  <c r="S57" i="5"/>
  <c r="R57" i="5"/>
  <c r="Q57" i="5"/>
  <c r="P57" i="5"/>
  <c r="E57" i="5"/>
  <c r="S56" i="5"/>
  <c r="R56" i="5"/>
  <c r="S55" i="5"/>
  <c r="R55" i="5"/>
  <c r="Q55" i="5"/>
  <c r="P55" i="5"/>
  <c r="E55" i="5"/>
  <c r="U55" i="5" s="1"/>
  <c r="S54" i="5"/>
  <c r="R54" i="5"/>
  <c r="Q54" i="5"/>
  <c r="P54" i="5"/>
  <c r="E54" i="5"/>
  <c r="U54" i="5" s="1"/>
  <c r="U53" i="5"/>
  <c r="S53" i="5"/>
  <c r="R53" i="5"/>
  <c r="Q53" i="5"/>
  <c r="P53" i="5"/>
  <c r="E53" i="5"/>
  <c r="T53" i="5" s="1"/>
  <c r="S52" i="5"/>
  <c r="R52" i="5"/>
  <c r="Q52" i="5"/>
  <c r="P52" i="5"/>
  <c r="E52" i="5"/>
  <c r="U52" i="5" s="1"/>
  <c r="S51" i="5"/>
  <c r="R51" i="5"/>
  <c r="Q51" i="5"/>
  <c r="P51" i="5"/>
  <c r="E51" i="5"/>
  <c r="U51" i="5" s="1"/>
  <c r="S50" i="5"/>
  <c r="R50" i="5"/>
  <c r="Q50" i="5"/>
  <c r="P50" i="5"/>
  <c r="E50" i="5"/>
  <c r="T50" i="5" s="1"/>
  <c r="S49" i="5"/>
  <c r="R49" i="5"/>
  <c r="Q49" i="5"/>
  <c r="P49" i="5"/>
  <c r="E49" i="5"/>
  <c r="U49" i="5" s="1"/>
  <c r="S48" i="5"/>
  <c r="R48" i="5"/>
  <c r="Q48" i="5"/>
  <c r="P48" i="5"/>
  <c r="E48" i="5"/>
  <c r="U48" i="5" s="1"/>
  <c r="S47" i="5"/>
  <c r="R47" i="5"/>
  <c r="Q47" i="5"/>
  <c r="P47" i="5"/>
  <c r="E47" i="5"/>
  <c r="U47" i="5" s="1"/>
  <c r="S46" i="5"/>
  <c r="R46" i="5"/>
  <c r="Q46" i="5"/>
  <c r="P46" i="5"/>
  <c r="E46" i="5"/>
  <c r="U46" i="5" s="1"/>
  <c r="U45" i="5"/>
  <c r="S45" i="5"/>
  <c r="R45" i="5"/>
  <c r="Q45" i="5"/>
  <c r="P45" i="5"/>
  <c r="E45" i="5"/>
  <c r="S42" i="5"/>
  <c r="R42" i="5"/>
  <c r="Q42" i="5"/>
  <c r="P42" i="5"/>
  <c r="E42" i="5"/>
  <c r="S41" i="5"/>
  <c r="R41" i="5"/>
  <c r="Q41" i="5"/>
  <c r="P41" i="5"/>
  <c r="E41" i="5"/>
  <c r="U41" i="5" s="1"/>
  <c r="S40" i="5"/>
  <c r="R40" i="5"/>
  <c r="Q40" i="5"/>
  <c r="P40" i="5"/>
  <c r="E40" i="5"/>
  <c r="T40" i="5" s="1"/>
  <c r="S39" i="5"/>
  <c r="R39" i="5"/>
  <c r="Q39" i="5"/>
  <c r="P39" i="5"/>
  <c r="E39" i="5"/>
  <c r="U39" i="5" s="1"/>
  <c r="S38" i="5"/>
  <c r="R38" i="5"/>
  <c r="Q38" i="5"/>
  <c r="P38" i="5"/>
  <c r="E38" i="5"/>
  <c r="U38" i="5" s="1"/>
  <c r="S37" i="5"/>
  <c r="R37" i="5"/>
  <c r="Q37" i="5"/>
  <c r="P37" i="5"/>
  <c r="E37" i="5"/>
  <c r="U37" i="5" s="1"/>
  <c r="S36" i="5"/>
  <c r="R36" i="5"/>
  <c r="Q36" i="5"/>
  <c r="P36" i="5"/>
  <c r="E36" i="5"/>
  <c r="U35" i="5"/>
  <c r="S35" i="5"/>
  <c r="R35" i="5"/>
  <c r="Q35" i="5"/>
  <c r="P35" i="5"/>
  <c r="E35" i="5"/>
  <c r="T35" i="5" s="1"/>
  <c r="S34" i="5"/>
  <c r="R34" i="5"/>
  <c r="Q34" i="5"/>
  <c r="P34" i="5"/>
  <c r="E34" i="5"/>
  <c r="S33" i="5"/>
  <c r="R33" i="5"/>
  <c r="Q33" i="5"/>
  <c r="P33" i="5"/>
  <c r="E33" i="5"/>
  <c r="U33" i="5" s="1"/>
  <c r="S32" i="5"/>
  <c r="R32" i="5"/>
  <c r="Q32" i="5"/>
  <c r="P32" i="5"/>
  <c r="E32" i="5"/>
  <c r="U32" i="5" s="1"/>
  <c r="S31" i="5"/>
  <c r="R31" i="5"/>
  <c r="Q31" i="5"/>
  <c r="P31" i="5"/>
  <c r="E31" i="5"/>
  <c r="U31" i="5" s="1"/>
  <c r="T30" i="5"/>
  <c r="S30" i="5"/>
  <c r="R30" i="5"/>
  <c r="Q30" i="5"/>
  <c r="P30" i="5"/>
  <c r="E30" i="5"/>
  <c r="U30" i="5" s="1"/>
  <c r="S29" i="5"/>
  <c r="R29" i="5"/>
  <c r="Q29" i="5"/>
  <c r="P29" i="5"/>
  <c r="E29" i="5"/>
  <c r="R28" i="5"/>
  <c r="U27" i="5"/>
  <c r="T27" i="5"/>
  <c r="S27" i="5"/>
  <c r="R27" i="5"/>
  <c r="Q27" i="5"/>
  <c r="P27" i="5"/>
  <c r="E27" i="5"/>
  <c r="S26" i="5"/>
  <c r="R26" i="5"/>
  <c r="Q26" i="5"/>
  <c r="P26" i="5"/>
  <c r="E26" i="5"/>
  <c r="U26" i="5" s="1"/>
  <c r="S25" i="5"/>
  <c r="R25" i="5"/>
  <c r="Q25" i="5"/>
  <c r="P25" i="5"/>
  <c r="E25" i="5"/>
  <c r="U25" i="5" s="1"/>
  <c r="S24" i="5"/>
  <c r="R24" i="5"/>
  <c r="Q24" i="5"/>
  <c r="P24" i="5"/>
  <c r="E24" i="5"/>
  <c r="U24" i="5" s="1"/>
  <c r="T23" i="5"/>
  <c r="S23" i="5"/>
  <c r="R23" i="5"/>
  <c r="Q23" i="5"/>
  <c r="P23" i="5"/>
  <c r="E23" i="5"/>
  <c r="U23" i="5" s="1"/>
  <c r="S22" i="5"/>
  <c r="R22" i="5"/>
  <c r="Q22" i="5"/>
  <c r="P22" i="5"/>
  <c r="E22" i="5"/>
  <c r="S21" i="5"/>
  <c r="R21" i="5"/>
  <c r="Q21" i="5"/>
  <c r="P21" i="5"/>
  <c r="E21" i="5"/>
  <c r="U21" i="5" s="1"/>
  <c r="S20" i="5"/>
  <c r="R20" i="5"/>
  <c r="Q20" i="5"/>
  <c r="P20" i="5"/>
  <c r="E20" i="5"/>
  <c r="U20" i="5" s="1"/>
  <c r="S19" i="5"/>
  <c r="R19" i="5"/>
  <c r="Q19" i="5"/>
  <c r="P19" i="5"/>
  <c r="E19" i="5"/>
  <c r="U19" i="5" s="1"/>
  <c r="S18" i="5"/>
  <c r="R18" i="5"/>
  <c r="Q18" i="5"/>
  <c r="P18" i="5"/>
  <c r="E18" i="5"/>
  <c r="U18" i="5" s="1"/>
  <c r="T17" i="5"/>
  <c r="S17" i="5"/>
  <c r="R17" i="5"/>
  <c r="Q17" i="5"/>
  <c r="P17" i="5"/>
  <c r="E17" i="5"/>
  <c r="U17" i="5" s="1"/>
  <c r="S16" i="5"/>
  <c r="R16" i="5"/>
  <c r="Q16" i="5"/>
  <c r="P16" i="5"/>
  <c r="E16" i="5"/>
  <c r="U16" i="5" s="1"/>
  <c r="T15" i="5"/>
  <c r="S15" i="5"/>
  <c r="R15" i="5"/>
  <c r="Q15" i="5"/>
  <c r="P15" i="5"/>
  <c r="E15" i="5"/>
  <c r="U15" i="5" s="1"/>
  <c r="S14" i="5"/>
  <c r="R14" i="5"/>
  <c r="Q14" i="5"/>
  <c r="P14" i="5"/>
  <c r="E14" i="5"/>
  <c r="T13" i="5"/>
  <c r="S13" i="5"/>
  <c r="R13" i="5"/>
  <c r="Q13" i="5"/>
  <c r="P13" i="5"/>
  <c r="E13" i="5"/>
  <c r="U13" i="5" s="1"/>
  <c r="S12" i="5"/>
  <c r="R12" i="5"/>
  <c r="Q12" i="5"/>
  <c r="P12" i="5"/>
  <c r="E12" i="5"/>
  <c r="U12" i="5" s="1"/>
  <c r="S11" i="5"/>
  <c r="R11" i="5"/>
  <c r="Q11" i="5"/>
  <c r="P11" i="5"/>
  <c r="E11" i="5"/>
  <c r="U11" i="5" s="1"/>
  <c r="S10" i="5"/>
  <c r="R10" i="5"/>
  <c r="Q10" i="5"/>
  <c r="P10" i="5"/>
  <c r="E10" i="5"/>
  <c r="U10" i="5" s="1"/>
  <c r="S64" i="4"/>
  <c r="R64" i="4"/>
  <c r="Q64" i="4"/>
  <c r="P64" i="4"/>
  <c r="E64" i="4"/>
  <c r="U64" i="4" s="1"/>
  <c r="S63" i="4"/>
  <c r="R63" i="4"/>
  <c r="Q63" i="4"/>
  <c r="Q62" i="4" s="1"/>
  <c r="P63" i="4"/>
  <c r="E63" i="4"/>
  <c r="U63" i="4" s="1"/>
  <c r="S62" i="4"/>
  <c r="S60" i="4"/>
  <c r="R60" i="4"/>
  <c r="Q60" i="4"/>
  <c r="P60" i="4"/>
  <c r="E60" i="4"/>
  <c r="S59" i="4"/>
  <c r="R59" i="4"/>
  <c r="Q59" i="4"/>
  <c r="P59" i="4"/>
  <c r="E59" i="4"/>
  <c r="U59" i="4" s="1"/>
  <c r="S58" i="4"/>
  <c r="R58" i="4"/>
  <c r="Q58" i="4"/>
  <c r="P58" i="4"/>
  <c r="E58" i="4"/>
  <c r="U58" i="4" s="1"/>
  <c r="S57" i="4"/>
  <c r="R57" i="4"/>
  <c r="Q57" i="4"/>
  <c r="P57" i="4"/>
  <c r="E57" i="4"/>
  <c r="U55" i="4"/>
  <c r="T55" i="4"/>
  <c r="S55" i="4"/>
  <c r="R55" i="4"/>
  <c r="Q55" i="4"/>
  <c r="P55" i="4"/>
  <c r="E55" i="4"/>
  <c r="S54" i="4"/>
  <c r="R54" i="4"/>
  <c r="Q54" i="4"/>
  <c r="P54" i="4"/>
  <c r="E54" i="4"/>
  <c r="U54" i="4" s="1"/>
  <c r="S53" i="4"/>
  <c r="R53" i="4"/>
  <c r="Q53" i="4"/>
  <c r="P53" i="4"/>
  <c r="E53" i="4"/>
  <c r="U53" i="4" s="1"/>
  <c r="S52" i="4"/>
  <c r="R52" i="4"/>
  <c r="Q52" i="4"/>
  <c r="P52" i="4"/>
  <c r="E52" i="4"/>
  <c r="U52" i="4" s="1"/>
  <c r="T51" i="4"/>
  <c r="S51" i="4"/>
  <c r="R51" i="4"/>
  <c r="Q51" i="4"/>
  <c r="P51" i="4"/>
  <c r="E51" i="4"/>
  <c r="U51" i="4" s="1"/>
  <c r="S50" i="4"/>
  <c r="R50" i="4"/>
  <c r="Q50" i="4"/>
  <c r="P50" i="4"/>
  <c r="E50" i="4"/>
  <c r="S49" i="4"/>
  <c r="R49" i="4"/>
  <c r="Q49" i="4"/>
  <c r="P49" i="4"/>
  <c r="E49" i="4"/>
  <c r="U49" i="4" s="1"/>
  <c r="S48" i="4"/>
  <c r="R48" i="4"/>
  <c r="Q48" i="4"/>
  <c r="P48" i="4"/>
  <c r="E48" i="4"/>
  <c r="U48" i="4" s="1"/>
  <c r="U47" i="4"/>
  <c r="T47" i="4"/>
  <c r="S47" i="4"/>
  <c r="R47" i="4"/>
  <c r="Q47" i="4"/>
  <c r="P47" i="4"/>
  <c r="E47" i="4"/>
  <c r="S46" i="4"/>
  <c r="R46" i="4"/>
  <c r="Q46" i="4"/>
  <c r="P46" i="4"/>
  <c r="E46" i="4"/>
  <c r="U46" i="4" s="1"/>
  <c r="S45" i="4"/>
  <c r="R45" i="4"/>
  <c r="Q45" i="4"/>
  <c r="P45" i="4"/>
  <c r="P44" i="4" s="1"/>
  <c r="E45" i="4"/>
  <c r="U45" i="4" s="1"/>
  <c r="S42" i="4"/>
  <c r="R42" i="4"/>
  <c r="Q42" i="4"/>
  <c r="P42" i="4"/>
  <c r="E42" i="4"/>
  <c r="U42" i="4" s="1"/>
  <c r="T41" i="4"/>
  <c r="S41" i="4"/>
  <c r="R41" i="4"/>
  <c r="Q41" i="4"/>
  <c r="P41" i="4"/>
  <c r="E41" i="4"/>
  <c r="U41" i="4" s="1"/>
  <c r="U40" i="4"/>
  <c r="S40" i="4"/>
  <c r="R40" i="4"/>
  <c r="Q40" i="4"/>
  <c r="P40" i="4"/>
  <c r="E40" i="4"/>
  <c r="T40" i="4" s="1"/>
  <c r="S39" i="4"/>
  <c r="R39" i="4"/>
  <c r="Q39" i="4"/>
  <c r="P39" i="4"/>
  <c r="E39" i="4"/>
  <c r="U39" i="4" s="1"/>
  <c r="S38" i="4"/>
  <c r="R38" i="4"/>
  <c r="Q38" i="4"/>
  <c r="P38" i="4"/>
  <c r="E38" i="4"/>
  <c r="U38" i="4" s="1"/>
  <c r="S37" i="4"/>
  <c r="R37" i="4"/>
  <c r="Q37" i="4"/>
  <c r="P37" i="4"/>
  <c r="E37" i="4"/>
  <c r="T37" i="4" s="1"/>
  <c r="S36" i="4"/>
  <c r="R36" i="4"/>
  <c r="Q36" i="4"/>
  <c r="P36" i="4"/>
  <c r="E36" i="4"/>
  <c r="U36" i="4" s="1"/>
  <c r="S35" i="4"/>
  <c r="R35" i="4"/>
  <c r="Q35" i="4"/>
  <c r="P35" i="4"/>
  <c r="E35" i="4"/>
  <c r="U35" i="4" s="1"/>
  <c r="S34" i="4"/>
  <c r="R34" i="4"/>
  <c r="Q34" i="4"/>
  <c r="P34" i="4"/>
  <c r="E34" i="4"/>
  <c r="U34" i="4" s="1"/>
  <c r="S33" i="4"/>
  <c r="R33" i="4"/>
  <c r="Q33" i="4"/>
  <c r="P33" i="4"/>
  <c r="E33" i="4"/>
  <c r="U33" i="4" s="1"/>
  <c r="U32" i="4"/>
  <c r="S32" i="4"/>
  <c r="R32" i="4"/>
  <c r="Q32" i="4"/>
  <c r="P32" i="4"/>
  <c r="E32" i="4"/>
  <c r="T32" i="4" s="1"/>
  <c r="S31" i="4"/>
  <c r="R31" i="4"/>
  <c r="Q31" i="4"/>
  <c r="P31" i="4"/>
  <c r="E31" i="4"/>
  <c r="U31" i="4" s="1"/>
  <c r="S30" i="4"/>
  <c r="R30" i="4"/>
  <c r="Q30" i="4"/>
  <c r="P30" i="4"/>
  <c r="E30" i="4"/>
  <c r="U30" i="4" s="1"/>
  <c r="S29" i="4"/>
  <c r="R29" i="4"/>
  <c r="Q29" i="4"/>
  <c r="P29" i="4"/>
  <c r="E29" i="4"/>
  <c r="R28" i="4"/>
  <c r="U27" i="4"/>
  <c r="S27" i="4"/>
  <c r="R27" i="4"/>
  <c r="Q27" i="4"/>
  <c r="P27" i="4"/>
  <c r="E27" i="4"/>
  <c r="T27" i="4" s="1"/>
  <c r="S26" i="4"/>
  <c r="R26" i="4"/>
  <c r="Q26" i="4"/>
  <c r="P26" i="4"/>
  <c r="E26" i="4"/>
  <c r="S25" i="4"/>
  <c r="R25" i="4"/>
  <c r="Q25" i="4"/>
  <c r="P25" i="4"/>
  <c r="E25" i="4"/>
  <c r="U25" i="4" s="1"/>
  <c r="S24" i="4"/>
  <c r="R24" i="4"/>
  <c r="Q24" i="4"/>
  <c r="P24" i="4"/>
  <c r="E24" i="4"/>
  <c r="S23" i="4"/>
  <c r="R23" i="4"/>
  <c r="Q23" i="4"/>
  <c r="P23" i="4"/>
  <c r="E23" i="4"/>
  <c r="U23" i="4" s="1"/>
  <c r="S22" i="4"/>
  <c r="R22" i="4"/>
  <c r="Q22" i="4"/>
  <c r="P22" i="4"/>
  <c r="E22" i="4"/>
  <c r="S21" i="4"/>
  <c r="R21" i="4"/>
  <c r="Q21" i="4"/>
  <c r="P21" i="4"/>
  <c r="E21" i="4"/>
  <c r="U21" i="4" s="1"/>
  <c r="S20" i="4"/>
  <c r="R20" i="4"/>
  <c r="Q20" i="4"/>
  <c r="P20" i="4"/>
  <c r="E20" i="4"/>
  <c r="S19" i="4"/>
  <c r="R19" i="4"/>
  <c r="Q19" i="4"/>
  <c r="P19" i="4"/>
  <c r="E19" i="4"/>
  <c r="T19" i="4" s="1"/>
  <c r="S18" i="4"/>
  <c r="R18" i="4"/>
  <c r="Q18" i="4"/>
  <c r="P18" i="4"/>
  <c r="E18" i="4"/>
  <c r="S17" i="4"/>
  <c r="R17" i="4"/>
  <c r="Q17" i="4"/>
  <c r="P17" i="4"/>
  <c r="E17" i="4"/>
  <c r="U17" i="4" s="1"/>
  <c r="S16" i="4"/>
  <c r="R16" i="4"/>
  <c r="Q16" i="4"/>
  <c r="P16" i="4"/>
  <c r="E16" i="4"/>
  <c r="U16" i="4" s="1"/>
  <c r="S15" i="4"/>
  <c r="R15" i="4"/>
  <c r="Q15" i="4"/>
  <c r="P15" i="4"/>
  <c r="E15" i="4"/>
  <c r="U15" i="4" s="1"/>
  <c r="S14" i="4"/>
  <c r="R14" i="4"/>
  <c r="Q14" i="4"/>
  <c r="P14" i="4"/>
  <c r="E14" i="4"/>
  <c r="S13" i="4"/>
  <c r="R13" i="4"/>
  <c r="Q13" i="4"/>
  <c r="P13" i="4"/>
  <c r="E13" i="4"/>
  <c r="U13" i="4" s="1"/>
  <c r="S12" i="4"/>
  <c r="R12" i="4"/>
  <c r="Q12" i="4"/>
  <c r="P12" i="4"/>
  <c r="E12" i="4"/>
  <c r="S11" i="4"/>
  <c r="R11" i="4"/>
  <c r="Q11" i="4"/>
  <c r="P11" i="4"/>
  <c r="E11" i="4"/>
  <c r="T11" i="4" s="1"/>
  <c r="S10" i="4"/>
  <c r="R10" i="4"/>
  <c r="Q10" i="4"/>
  <c r="P10" i="4"/>
  <c r="E10" i="4"/>
  <c r="S64" i="3"/>
  <c r="R64" i="3"/>
  <c r="Q64" i="3"/>
  <c r="P64" i="3"/>
  <c r="E64" i="3"/>
  <c r="U64" i="3" s="1"/>
  <c r="S63" i="3"/>
  <c r="R63" i="3"/>
  <c r="Q63" i="3"/>
  <c r="P63" i="3"/>
  <c r="P62" i="3" s="1"/>
  <c r="E63" i="3"/>
  <c r="T63" i="3" s="1"/>
  <c r="S60" i="3"/>
  <c r="R60" i="3"/>
  <c r="Q60" i="3"/>
  <c r="P60" i="3"/>
  <c r="E60" i="3"/>
  <c r="T59" i="3"/>
  <c r="S59" i="3"/>
  <c r="R59" i="3"/>
  <c r="Q59" i="3"/>
  <c r="P59" i="3"/>
  <c r="E59" i="3"/>
  <c r="U59" i="3" s="1"/>
  <c r="S58" i="3"/>
  <c r="R58" i="3"/>
  <c r="Q58" i="3"/>
  <c r="P58" i="3"/>
  <c r="E58" i="3"/>
  <c r="U58" i="3" s="1"/>
  <c r="U57" i="3"/>
  <c r="T57" i="3"/>
  <c r="S57" i="3"/>
  <c r="R57" i="3"/>
  <c r="Q57" i="3"/>
  <c r="P57" i="3"/>
  <c r="E57" i="3"/>
  <c r="R56" i="3"/>
  <c r="U55" i="3"/>
  <c r="S55" i="3"/>
  <c r="R55" i="3"/>
  <c r="Q55" i="3"/>
  <c r="P55" i="3"/>
  <c r="E55" i="3"/>
  <c r="T55" i="3" s="1"/>
  <c r="S54" i="3"/>
  <c r="R54" i="3"/>
  <c r="Q54" i="3"/>
  <c r="P54" i="3"/>
  <c r="E54" i="3"/>
  <c r="U54" i="3" s="1"/>
  <c r="S53" i="3"/>
  <c r="R53" i="3"/>
  <c r="Q53" i="3"/>
  <c r="P53" i="3"/>
  <c r="E53" i="3"/>
  <c r="U53" i="3" s="1"/>
  <c r="S52" i="3"/>
  <c r="R52" i="3"/>
  <c r="Q52" i="3"/>
  <c r="P52" i="3"/>
  <c r="E52" i="3"/>
  <c r="U52" i="3" s="1"/>
  <c r="S51" i="3"/>
  <c r="R51" i="3"/>
  <c r="Q51" i="3"/>
  <c r="P51" i="3"/>
  <c r="E51" i="3"/>
  <c r="U51" i="3" s="1"/>
  <c r="S50" i="3"/>
  <c r="R50" i="3"/>
  <c r="Q50" i="3"/>
  <c r="P50" i="3"/>
  <c r="E50" i="3"/>
  <c r="U50" i="3" s="1"/>
  <c r="S49" i="3"/>
  <c r="R49" i="3"/>
  <c r="Q49" i="3"/>
  <c r="P49" i="3"/>
  <c r="E49" i="3"/>
  <c r="U49" i="3" s="1"/>
  <c r="S48" i="3"/>
  <c r="R48" i="3"/>
  <c r="Q48" i="3"/>
  <c r="P48" i="3"/>
  <c r="E48" i="3"/>
  <c r="U48" i="3" s="1"/>
  <c r="U47" i="3"/>
  <c r="S47" i="3"/>
  <c r="R47" i="3"/>
  <c r="Q47" i="3"/>
  <c r="P47" i="3"/>
  <c r="E47" i="3"/>
  <c r="T47" i="3" s="1"/>
  <c r="S46" i="3"/>
  <c r="R46" i="3"/>
  <c r="Q46" i="3"/>
  <c r="P46" i="3"/>
  <c r="E46" i="3"/>
  <c r="U46" i="3" s="1"/>
  <c r="S45" i="3"/>
  <c r="R45" i="3"/>
  <c r="Q45" i="3"/>
  <c r="P45" i="3"/>
  <c r="E45" i="3"/>
  <c r="U45" i="3" s="1"/>
  <c r="R44" i="3"/>
  <c r="S42" i="3"/>
  <c r="R42" i="3"/>
  <c r="Q42" i="3"/>
  <c r="P42" i="3"/>
  <c r="E42" i="3"/>
  <c r="S41" i="3"/>
  <c r="R41" i="3"/>
  <c r="Q41" i="3"/>
  <c r="P41" i="3"/>
  <c r="E41" i="3"/>
  <c r="U41" i="3" s="1"/>
  <c r="S40" i="3"/>
  <c r="R40" i="3"/>
  <c r="Q40" i="3"/>
  <c r="P40" i="3"/>
  <c r="E40" i="3"/>
  <c r="U40" i="3" s="1"/>
  <c r="S39" i="3"/>
  <c r="R39" i="3"/>
  <c r="Q39" i="3"/>
  <c r="P39" i="3"/>
  <c r="E39" i="3"/>
  <c r="U39" i="3" s="1"/>
  <c r="S38" i="3"/>
  <c r="R38" i="3"/>
  <c r="Q38" i="3"/>
  <c r="P38" i="3"/>
  <c r="E38" i="3"/>
  <c r="U38" i="3" s="1"/>
  <c r="U37" i="3"/>
  <c r="S37" i="3"/>
  <c r="R37" i="3"/>
  <c r="Q37" i="3"/>
  <c r="P37" i="3"/>
  <c r="E37" i="3"/>
  <c r="T37" i="3" s="1"/>
  <c r="S36" i="3"/>
  <c r="R36" i="3"/>
  <c r="Q36" i="3"/>
  <c r="P36" i="3"/>
  <c r="E36" i="3"/>
  <c r="U36" i="3" s="1"/>
  <c r="S35" i="3"/>
  <c r="R35" i="3"/>
  <c r="Q35" i="3"/>
  <c r="P35" i="3"/>
  <c r="E35" i="3"/>
  <c r="U35" i="3" s="1"/>
  <c r="S34" i="3"/>
  <c r="R34" i="3"/>
  <c r="Q34" i="3"/>
  <c r="P34" i="3"/>
  <c r="E34" i="3"/>
  <c r="U34" i="3" s="1"/>
  <c r="S33" i="3"/>
  <c r="R33" i="3"/>
  <c r="Q33" i="3"/>
  <c r="P33" i="3"/>
  <c r="E33" i="3"/>
  <c r="U33" i="3" s="1"/>
  <c r="T32" i="3"/>
  <c r="S32" i="3"/>
  <c r="R32" i="3"/>
  <c r="Q32" i="3"/>
  <c r="P32" i="3"/>
  <c r="E32" i="3"/>
  <c r="U32" i="3" s="1"/>
  <c r="S31" i="3"/>
  <c r="R31" i="3"/>
  <c r="Q31" i="3"/>
  <c r="P31" i="3"/>
  <c r="E31" i="3"/>
  <c r="U31" i="3" s="1"/>
  <c r="S30" i="3"/>
  <c r="R30" i="3"/>
  <c r="Q30" i="3"/>
  <c r="P30" i="3"/>
  <c r="E30" i="3"/>
  <c r="U30" i="3" s="1"/>
  <c r="S29" i="3"/>
  <c r="R29" i="3"/>
  <c r="Q29" i="3"/>
  <c r="P29" i="3"/>
  <c r="E29" i="3"/>
  <c r="U29" i="3" s="1"/>
  <c r="T27" i="3"/>
  <c r="S27" i="3"/>
  <c r="R27" i="3"/>
  <c r="Q27" i="3"/>
  <c r="P27" i="3"/>
  <c r="E27" i="3"/>
  <c r="U27" i="3" s="1"/>
  <c r="S26" i="3"/>
  <c r="R26" i="3"/>
  <c r="Q26" i="3"/>
  <c r="P26" i="3"/>
  <c r="E26" i="3"/>
  <c r="U26" i="3" s="1"/>
  <c r="S25" i="3"/>
  <c r="R25" i="3"/>
  <c r="Q25" i="3"/>
  <c r="P25" i="3"/>
  <c r="E25" i="3"/>
  <c r="U25" i="3" s="1"/>
  <c r="S24" i="3"/>
  <c r="R24" i="3"/>
  <c r="Q24" i="3"/>
  <c r="P24" i="3"/>
  <c r="E24" i="3"/>
  <c r="T24" i="3" s="1"/>
  <c r="T23" i="3"/>
  <c r="S23" i="3"/>
  <c r="R23" i="3"/>
  <c r="Q23" i="3"/>
  <c r="P23" i="3"/>
  <c r="E23" i="3"/>
  <c r="U23" i="3" s="1"/>
  <c r="S22" i="3"/>
  <c r="R22" i="3"/>
  <c r="Q22" i="3"/>
  <c r="P22" i="3"/>
  <c r="E22" i="3"/>
  <c r="U22" i="3" s="1"/>
  <c r="U21" i="3"/>
  <c r="T21" i="3"/>
  <c r="S21" i="3"/>
  <c r="R21" i="3"/>
  <c r="Q21" i="3"/>
  <c r="P21" i="3"/>
  <c r="E21" i="3"/>
  <c r="S20" i="3"/>
  <c r="R20" i="3"/>
  <c r="Q20" i="3"/>
  <c r="P20" i="3"/>
  <c r="E20" i="3"/>
  <c r="U20" i="3" s="1"/>
  <c r="T19" i="3"/>
  <c r="S19" i="3"/>
  <c r="R19" i="3"/>
  <c r="Q19" i="3"/>
  <c r="P19" i="3"/>
  <c r="E19" i="3"/>
  <c r="U19" i="3" s="1"/>
  <c r="S18" i="3"/>
  <c r="R18" i="3"/>
  <c r="Q18" i="3"/>
  <c r="P18" i="3"/>
  <c r="E18" i="3"/>
  <c r="U18" i="3" s="1"/>
  <c r="T17" i="3"/>
  <c r="S17" i="3"/>
  <c r="R17" i="3"/>
  <c r="Q17" i="3"/>
  <c r="P17" i="3"/>
  <c r="E17" i="3"/>
  <c r="U17" i="3" s="1"/>
  <c r="S16" i="3"/>
  <c r="R16" i="3"/>
  <c r="Q16" i="3"/>
  <c r="P16" i="3"/>
  <c r="E16" i="3"/>
  <c r="T16" i="3" s="1"/>
  <c r="S15" i="3"/>
  <c r="R15" i="3"/>
  <c r="Q15" i="3"/>
  <c r="P15" i="3"/>
  <c r="E15" i="3"/>
  <c r="S14" i="3"/>
  <c r="R14" i="3"/>
  <c r="Q14" i="3"/>
  <c r="P14" i="3"/>
  <c r="E14" i="3"/>
  <c r="U14" i="3" s="1"/>
  <c r="U13" i="3"/>
  <c r="T13" i="3"/>
  <c r="S13" i="3"/>
  <c r="R13" i="3"/>
  <c r="Q13" i="3"/>
  <c r="P13" i="3"/>
  <c r="E13" i="3"/>
  <c r="S12" i="3"/>
  <c r="R12" i="3"/>
  <c r="Q12" i="3"/>
  <c r="P12" i="3"/>
  <c r="E12" i="3"/>
  <c r="U12" i="3" s="1"/>
  <c r="S11" i="3"/>
  <c r="R11" i="3"/>
  <c r="Q11" i="3"/>
  <c r="P11" i="3"/>
  <c r="E11" i="3"/>
  <c r="U11" i="3" s="1"/>
  <c r="S10" i="3"/>
  <c r="R10" i="3"/>
  <c r="Q10" i="3"/>
  <c r="P10" i="3"/>
  <c r="E10" i="3"/>
  <c r="S64" i="2"/>
  <c r="R64" i="2"/>
  <c r="Q64" i="2"/>
  <c r="P64" i="2"/>
  <c r="E64" i="2"/>
  <c r="U64" i="2" s="1"/>
  <c r="T63" i="2"/>
  <c r="S63" i="2"/>
  <c r="R63" i="2"/>
  <c r="Q63" i="2"/>
  <c r="P63" i="2"/>
  <c r="E63" i="2"/>
  <c r="S60" i="2"/>
  <c r="R60" i="2"/>
  <c r="Q60" i="2"/>
  <c r="P60" i="2"/>
  <c r="E60" i="2"/>
  <c r="S59" i="2"/>
  <c r="R59" i="2"/>
  <c r="Q59" i="2"/>
  <c r="P59" i="2"/>
  <c r="E59" i="2"/>
  <c r="U59" i="2" s="1"/>
  <c r="S58" i="2"/>
  <c r="R58" i="2"/>
  <c r="Q58" i="2"/>
  <c r="P58" i="2"/>
  <c r="E58" i="2"/>
  <c r="U58" i="2" s="1"/>
  <c r="U57" i="2"/>
  <c r="S57" i="2"/>
  <c r="R57" i="2"/>
  <c r="Q57" i="2"/>
  <c r="P57" i="2"/>
  <c r="E57" i="2"/>
  <c r="S55" i="2"/>
  <c r="R55" i="2"/>
  <c r="Q55" i="2"/>
  <c r="P55" i="2"/>
  <c r="E55" i="2"/>
  <c r="S54" i="2"/>
  <c r="R54" i="2"/>
  <c r="Q54" i="2"/>
  <c r="P54" i="2"/>
  <c r="E54" i="2"/>
  <c r="U54" i="2" s="1"/>
  <c r="T53" i="2"/>
  <c r="S53" i="2"/>
  <c r="R53" i="2"/>
  <c r="Q53" i="2"/>
  <c r="P53" i="2"/>
  <c r="E53" i="2"/>
  <c r="U53" i="2" s="1"/>
  <c r="S52" i="2"/>
  <c r="R52" i="2"/>
  <c r="Q52" i="2"/>
  <c r="P52" i="2"/>
  <c r="E52" i="2"/>
  <c r="T52" i="2" s="1"/>
  <c r="S51" i="2"/>
  <c r="R51" i="2"/>
  <c r="Q51" i="2"/>
  <c r="P51" i="2"/>
  <c r="E51" i="2"/>
  <c r="S50" i="2"/>
  <c r="R50" i="2"/>
  <c r="Q50" i="2"/>
  <c r="P50" i="2"/>
  <c r="E50" i="2"/>
  <c r="U50" i="2" s="1"/>
  <c r="U49" i="2"/>
  <c r="T49" i="2"/>
  <c r="S49" i="2"/>
  <c r="R49" i="2"/>
  <c r="Q49" i="2"/>
  <c r="P49" i="2"/>
  <c r="E49" i="2"/>
  <c r="S48" i="2"/>
  <c r="R48" i="2"/>
  <c r="Q48" i="2"/>
  <c r="P48" i="2"/>
  <c r="E48" i="2"/>
  <c r="U48" i="2" s="1"/>
  <c r="S47" i="2"/>
  <c r="R47" i="2"/>
  <c r="Q47" i="2"/>
  <c r="P47" i="2"/>
  <c r="E47" i="2"/>
  <c r="S46" i="2"/>
  <c r="R46" i="2"/>
  <c r="Q46" i="2"/>
  <c r="P46" i="2"/>
  <c r="E46" i="2"/>
  <c r="U46" i="2" s="1"/>
  <c r="T45" i="2"/>
  <c r="S45" i="2"/>
  <c r="R45" i="2"/>
  <c r="Q45" i="2"/>
  <c r="P45" i="2"/>
  <c r="E45" i="2"/>
  <c r="S44" i="2"/>
  <c r="S42" i="2"/>
  <c r="R42" i="2"/>
  <c r="Q42" i="2"/>
  <c r="P42" i="2"/>
  <c r="E42" i="2"/>
  <c r="S41" i="2"/>
  <c r="R41" i="2"/>
  <c r="Q41" i="2"/>
  <c r="P41" i="2"/>
  <c r="E41" i="2"/>
  <c r="U41" i="2" s="1"/>
  <c r="S40" i="2"/>
  <c r="R40" i="2"/>
  <c r="Q40" i="2"/>
  <c r="P40" i="2"/>
  <c r="E40" i="2"/>
  <c r="U40" i="2" s="1"/>
  <c r="S39" i="2"/>
  <c r="R39" i="2"/>
  <c r="Q39" i="2"/>
  <c r="P39" i="2"/>
  <c r="E39" i="2"/>
  <c r="U39" i="2" s="1"/>
  <c r="S38" i="2"/>
  <c r="R38" i="2"/>
  <c r="Q38" i="2"/>
  <c r="P38" i="2"/>
  <c r="E38" i="2"/>
  <c r="S37" i="2"/>
  <c r="R37" i="2"/>
  <c r="Q37" i="2"/>
  <c r="P37" i="2"/>
  <c r="E37" i="2"/>
  <c r="S36" i="2"/>
  <c r="R36" i="2"/>
  <c r="Q36" i="2"/>
  <c r="P36" i="2"/>
  <c r="E36" i="2"/>
  <c r="U36" i="2" s="1"/>
  <c r="S35" i="2"/>
  <c r="R35" i="2"/>
  <c r="Q35" i="2"/>
  <c r="P35" i="2"/>
  <c r="E35" i="2"/>
  <c r="U35" i="2" s="1"/>
  <c r="S34" i="2"/>
  <c r="R34" i="2"/>
  <c r="Q34" i="2"/>
  <c r="P34" i="2"/>
  <c r="E34" i="2"/>
  <c r="S33" i="2"/>
  <c r="R33" i="2"/>
  <c r="Q33" i="2"/>
  <c r="P33" i="2"/>
  <c r="E33" i="2"/>
  <c r="S32" i="2"/>
  <c r="R32" i="2"/>
  <c r="Q32" i="2"/>
  <c r="P32" i="2"/>
  <c r="E32" i="2"/>
  <c r="U32" i="2" s="1"/>
  <c r="U31" i="2"/>
  <c r="T31" i="2"/>
  <c r="S31" i="2"/>
  <c r="R31" i="2"/>
  <c r="Q31" i="2"/>
  <c r="P31" i="2"/>
  <c r="E31" i="2"/>
  <c r="S30" i="2"/>
  <c r="R30" i="2"/>
  <c r="Q30" i="2"/>
  <c r="P30" i="2"/>
  <c r="E30" i="2"/>
  <c r="S29" i="2"/>
  <c r="R29" i="2"/>
  <c r="Q29" i="2"/>
  <c r="P29" i="2"/>
  <c r="E29" i="2"/>
  <c r="U29" i="2" s="1"/>
  <c r="S28" i="2"/>
  <c r="R28" i="2"/>
  <c r="S27" i="2"/>
  <c r="R27" i="2"/>
  <c r="Q27" i="2"/>
  <c r="P27" i="2"/>
  <c r="E27" i="2"/>
  <c r="U27" i="2" s="1"/>
  <c r="S26" i="2"/>
  <c r="R26" i="2"/>
  <c r="Q26" i="2"/>
  <c r="P26" i="2"/>
  <c r="E26" i="2"/>
  <c r="S25" i="2"/>
  <c r="R25" i="2"/>
  <c r="Q25" i="2"/>
  <c r="P25" i="2"/>
  <c r="E25" i="2"/>
  <c r="S24" i="2"/>
  <c r="R24" i="2"/>
  <c r="Q24" i="2"/>
  <c r="P24" i="2"/>
  <c r="E24" i="2"/>
  <c r="S23" i="2"/>
  <c r="R23" i="2"/>
  <c r="Q23" i="2"/>
  <c r="P23" i="2"/>
  <c r="E23" i="2"/>
  <c r="U23" i="2" s="1"/>
  <c r="T22" i="2"/>
  <c r="S22" i="2"/>
  <c r="R22" i="2"/>
  <c r="Q22" i="2"/>
  <c r="P22" i="2"/>
  <c r="E22" i="2"/>
  <c r="U22" i="2" s="1"/>
  <c r="S21" i="2"/>
  <c r="R21" i="2"/>
  <c r="Q21" i="2"/>
  <c r="P21" i="2"/>
  <c r="E21" i="2"/>
  <c r="T21" i="2" s="1"/>
  <c r="S20" i="2"/>
  <c r="R20" i="2"/>
  <c r="Q20" i="2"/>
  <c r="P20" i="2"/>
  <c r="E20" i="2"/>
  <c r="S19" i="2"/>
  <c r="R19" i="2"/>
  <c r="Q19" i="2"/>
  <c r="P19" i="2"/>
  <c r="E19" i="2"/>
  <c r="U19" i="2" s="1"/>
  <c r="S18" i="2"/>
  <c r="R18" i="2"/>
  <c r="Q18" i="2"/>
  <c r="P18" i="2"/>
  <c r="E18" i="2"/>
  <c r="U18" i="2" s="1"/>
  <c r="S17" i="2"/>
  <c r="R17" i="2"/>
  <c r="Q17" i="2"/>
  <c r="P17" i="2"/>
  <c r="E17" i="2"/>
  <c r="U17" i="2" s="1"/>
  <c r="S16" i="2"/>
  <c r="R16" i="2"/>
  <c r="Q16" i="2"/>
  <c r="P16" i="2"/>
  <c r="E16" i="2"/>
  <c r="U16" i="2" s="1"/>
  <c r="S15" i="2"/>
  <c r="R15" i="2"/>
  <c r="Q15" i="2"/>
  <c r="P15" i="2"/>
  <c r="E15" i="2"/>
  <c r="U15" i="2" s="1"/>
  <c r="T14" i="2"/>
  <c r="S14" i="2"/>
  <c r="R14" i="2"/>
  <c r="Q14" i="2"/>
  <c r="P14" i="2"/>
  <c r="E14" i="2"/>
  <c r="U14" i="2" s="1"/>
  <c r="S13" i="2"/>
  <c r="R13" i="2"/>
  <c r="Q13" i="2"/>
  <c r="P13" i="2"/>
  <c r="E13" i="2"/>
  <c r="T13" i="2" s="1"/>
  <c r="S12" i="2"/>
  <c r="R12" i="2"/>
  <c r="Q12" i="2"/>
  <c r="P12" i="2"/>
  <c r="E12" i="2"/>
  <c r="S11" i="2"/>
  <c r="R11" i="2"/>
  <c r="Q11" i="2"/>
  <c r="P11" i="2"/>
  <c r="E11" i="2"/>
  <c r="T11" i="2" s="1"/>
  <c r="U10" i="2"/>
  <c r="S10" i="2"/>
  <c r="R10" i="2"/>
  <c r="Q10" i="2"/>
  <c r="P10" i="2"/>
  <c r="E10" i="2"/>
  <c r="T10" i="2" s="1"/>
  <c r="R9" i="2"/>
  <c r="S64" i="1"/>
  <c r="R64" i="1"/>
  <c r="Q64" i="1"/>
  <c r="P64" i="1"/>
  <c r="E64" i="1"/>
  <c r="T64" i="1" s="1"/>
  <c r="S63" i="1"/>
  <c r="R63" i="1"/>
  <c r="Q63" i="1"/>
  <c r="P63" i="1"/>
  <c r="T63" i="1" s="1"/>
  <c r="E63" i="1"/>
  <c r="R62" i="1"/>
  <c r="S60" i="1"/>
  <c r="R60" i="1"/>
  <c r="Q60" i="1"/>
  <c r="P60" i="1"/>
  <c r="E60" i="1"/>
  <c r="T60" i="1" s="1"/>
  <c r="S59" i="1"/>
  <c r="R59" i="1"/>
  <c r="Q59" i="1"/>
  <c r="P59" i="1"/>
  <c r="E59" i="1"/>
  <c r="U59" i="1" s="1"/>
  <c r="S58" i="1"/>
  <c r="R58" i="1"/>
  <c r="Q58" i="1"/>
  <c r="P58" i="1"/>
  <c r="E58" i="1"/>
  <c r="U58" i="1" s="1"/>
  <c r="S57" i="1"/>
  <c r="R57" i="1"/>
  <c r="Q57" i="1"/>
  <c r="P57" i="1"/>
  <c r="E57" i="1"/>
  <c r="U57" i="1" s="1"/>
  <c r="S55" i="1"/>
  <c r="R55" i="1"/>
  <c r="Q55" i="1"/>
  <c r="P55" i="1"/>
  <c r="E55" i="1"/>
  <c r="S54" i="1"/>
  <c r="R54" i="1"/>
  <c r="Q54" i="1"/>
  <c r="P54" i="1"/>
  <c r="E54" i="1"/>
  <c r="U54" i="1" s="1"/>
  <c r="S53" i="1"/>
  <c r="R53" i="1"/>
  <c r="Q53" i="1"/>
  <c r="P53" i="1"/>
  <c r="E53" i="1"/>
  <c r="S52" i="1"/>
  <c r="R52" i="1"/>
  <c r="Q52" i="1"/>
  <c r="P52" i="1"/>
  <c r="E52" i="1"/>
  <c r="U52" i="1" s="1"/>
  <c r="S51" i="1"/>
  <c r="R51" i="1"/>
  <c r="Q51" i="1"/>
  <c r="P51" i="1"/>
  <c r="E51" i="1"/>
  <c r="U51" i="1" s="1"/>
  <c r="S50" i="1"/>
  <c r="R50" i="1"/>
  <c r="Q50" i="1"/>
  <c r="P50" i="1"/>
  <c r="E50" i="1"/>
  <c r="U50" i="1" s="1"/>
  <c r="S49" i="1"/>
  <c r="R49" i="1"/>
  <c r="Q49" i="1"/>
  <c r="P49" i="1"/>
  <c r="E49" i="1"/>
  <c r="T49" i="1" s="1"/>
  <c r="S48" i="1"/>
  <c r="R48" i="1"/>
  <c r="Q48" i="1"/>
  <c r="P48" i="1"/>
  <c r="E48" i="1"/>
  <c r="U48" i="1" s="1"/>
  <c r="S47" i="1"/>
  <c r="R47" i="1"/>
  <c r="Q47" i="1"/>
  <c r="U47" i="1" s="1"/>
  <c r="P47" i="1"/>
  <c r="E47" i="1"/>
  <c r="S46" i="1"/>
  <c r="R46" i="1"/>
  <c r="Q46" i="1"/>
  <c r="P46" i="1"/>
  <c r="E46" i="1"/>
  <c r="U46" i="1" s="1"/>
  <c r="T45" i="1"/>
  <c r="S45" i="1"/>
  <c r="R45" i="1"/>
  <c r="Q45" i="1"/>
  <c r="P45" i="1"/>
  <c r="E45" i="1"/>
  <c r="U45" i="1" s="1"/>
  <c r="S44" i="1"/>
  <c r="R44" i="1"/>
  <c r="S42" i="1"/>
  <c r="R42" i="1"/>
  <c r="Q42" i="1"/>
  <c r="P42" i="1"/>
  <c r="E42" i="1"/>
  <c r="U42" i="1" s="1"/>
  <c r="S41" i="1"/>
  <c r="R41" i="1"/>
  <c r="Q41" i="1"/>
  <c r="P41" i="1"/>
  <c r="E41" i="1"/>
  <c r="U41" i="1" s="1"/>
  <c r="S40" i="1"/>
  <c r="R40" i="1"/>
  <c r="Q40" i="1"/>
  <c r="P40" i="1"/>
  <c r="E40" i="1"/>
  <c r="U40" i="1" s="1"/>
  <c r="S39" i="1"/>
  <c r="R39" i="1"/>
  <c r="Q39" i="1"/>
  <c r="P39" i="1"/>
  <c r="E39" i="1"/>
  <c r="T39" i="1" s="1"/>
  <c r="S38" i="1"/>
  <c r="R38" i="1"/>
  <c r="Q38" i="1"/>
  <c r="P38" i="1"/>
  <c r="E38" i="1"/>
  <c r="U38" i="1" s="1"/>
  <c r="U37" i="1"/>
  <c r="S37" i="1"/>
  <c r="R37" i="1"/>
  <c r="Q37" i="1"/>
  <c r="P37" i="1"/>
  <c r="E37" i="1"/>
  <c r="T37" i="1" s="1"/>
  <c r="S36" i="1"/>
  <c r="R36" i="1"/>
  <c r="Q36" i="1"/>
  <c r="P36" i="1"/>
  <c r="E36" i="1"/>
  <c r="U36" i="1" s="1"/>
  <c r="T35" i="1"/>
  <c r="S35" i="1"/>
  <c r="R35" i="1"/>
  <c r="Q35" i="1"/>
  <c r="P35" i="1"/>
  <c r="E35" i="1"/>
  <c r="U35" i="1" s="1"/>
  <c r="S34" i="1"/>
  <c r="R34" i="1"/>
  <c r="Q34" i="1"/>
  <c r="P34" i="1"/>
  <c r="E34" i="1"/>
  <c r="U34" i="1" s="1"/>
  <c r="S33" i="1"/>
  <c r="R33" i="1"/>
  <c r="Q33" i="1"/>
  <c r="P33" i="1"/>
  <c r="E33" i="1"/>
  <c r="U33" i="1" s="1"/>
  <c r="S32" i="1"/>
  <c r="R32" i="1"/>
  <c r="Q32" i="1"/>
  <c r="P32" i="1"/>
  <c r="E32" i="1"/>
  <c r="U32" i="1" s="1"/>
  <c r="S31" i="1"/>
  <c r="R31" i="1"/>
  <c r="Q31" i="1"/>
  <c r="U31" i="1" s="1"/>
  <c r="P31" i="1"/>
  <c r="E31" i="1"/>
  <c r="S30" i="1"/>
  <c r="R30" i="1"/>
  <c r="Q30" i="1"/>
  <c r="P30" i="1"/>
  <c r="E30" i="1"/>
  <c r="U29" i="1"/>
  <c r="S29" i="1"/>
  <c r="R29" i="1"/>
  <c r="Q29" i="1"/>
  <c r="P29" i="1"/>
  <c r="E29" i="1"/>
  <c r="T29" i="1" s="1"/>
  <c r="T27" i="1"/>
  <c r="S27" i="1"/>
  <c r="R27" i="1"/>
  <c r="Q27" i="1"/>
  <c r="P27" i="1"/>
  <c r="E27" i="1"/>
  <c r="U26" i="1"/>
  <c r="S26" i="1"/>
  <c r="R26" i="1"/>
  <c r="Q26" i="1"/>
  <c r="P26" i="1"/>
  <c r="E26" i="1"/>
  <c r="T26" i="1" s="1"/>
  <c r="T25" i="1"/>
  <c r="S25" i="1"/>
  <c r="R25" i="1"/>
  <c r="Q25" i="1"/>
  <c r="P25" i="1"/>
  <c r="E25" i="1"/>
  <c r="U25" i="1" s="1"/>
  <c r="S24" i="1"/>
  <c r="R24" i="1"/>
  <c r="Q24" i="1"/>
  <c r="P24" i="1"/>
  <c r="E24" i="1"/>
  <c r="T24" i="1" s="1"/>
  <c r="U23" i="1"/>
  <c r="T23" i="1"/>
  <c r="S23" i="1"/>
  <c r="R23" i="1"/>
  <c r="Q23" i="1"/>
  <c r="P23" i="1"/>
  <c r="E23" i="1"/>
  <c r="S22" i="1"/>
  <c r="R22" i="1"/>
  <c r="Q22" i="1"/>
  <c r="P22" i="1"/>
  <c r="E22" i="1"/>
  <c r="T21" i="1"/>
  <c r="S21" i="1"/>
  <c r="R21" i="1"/>
  <c r="Q21" i="1"/>
  <c r="P21" i="1"/>
  <c r="E21" i="1"/>
  <c r="U21" i="1" s="1"/>
  <c r="S20" i="1"/>
  <c r="R20" i="1"/>
  <c r="Q20" i="1"/>
  <c r="P20" i="1"/>
  <c r="E20" i="1"/>
  <c r="U20" i="1" s="1"/>
  <c r="S19" i="1"/>
  <c r="R19" i="1"/>
  <c r="Q19" i="1"/>
  <c r="P19" i="1"/>
  <c r="E19" i="1"/>
  <c r="U19" i="1" s="1"/>
  <c r="S18" i="1"/>
  <c r="R18" i="1"/>
  <c r="Q18" i="1"/>
  <c r="P18" i="1"/>
  <c r="E18" i="1"/>
  <c r="T17" i="1"/>
  <c r="S17" i="1"/>
  <c r="R17" i="1"/>
  <c r="Q17" i="1"/>
  <c r="P17" i="1"/>
  <c r="E17" i="1"/>
  <c r="U17" i="1" s="1"/>
  <c r="U16" i="1"/>
  <c r="S16" i="1"/>
  <c r="R16" i="1"/>
  <c r="Q16" i="1"/>
  <c r="P16" i="1"/>
  <c r="E16" i="1"/>
  <c r="T16" i="1" s="1"/>
  <c r="S15" i="1"/>
  <c r="R15" i="1"/>
  <c r="Q15" i="1"/>
  <c r="P15" i="1"/>
  <c r="E15" i="1"/>
  <c r="S14" i="1"/>
  <c r="R14" i="1"/>
  <c r="Q14" i="1"/>
  <c r="P14" i="1"/>
  <c r="E14" i="1"/>
  <c r="T13" i="1"/>
  <c r="S13" i="1"/>
  <c r="R13" i="1"/>
  <c r="Q13" i="1"/>
  <c r="P13" i="1"/>
  <c r="E13" i="1"/>
  <c r="U13" i="1" s="1"/>
  <c r="S12" i="1"/>
  <c r="R12" i="1"/>
  <c r="Q12" i="1"/>
  <c r="P12" i="1"/>
  <c r="E12" i="1"/>
  <c r="S11" i="1"/>
  <c r="R11" i="1"/>
  <c r="Q11" i="1"/>
  <c r="P11" i="1"/>
  <c r="E11" i="1"/>
  <c r="U11" i="1" s="1"/>
  <c r="S10" i="1"/>
  <c r="R10" i="1"/>
  <c r="Q10" i="1"/>
  <c r="P10" i="1"/>
  <c r="E10" i="1"/>
  <c r="U10" i="1" s="1"/>
  <c r="T36" i="13" l="1"/>
  <c r="U36" i="13"/>
  <c r="U45" i="14"/>
  <c r="T45" i="14"/>
  <c r="U18" i="6"/>
  <c r="T18" i="6"/>
  <c r="T59" i="7"/>
  <c r="U59" i="7"/>
  <c r="U31" i="12"/>
  <c r="T31" i="12"/>
  <c r="U55" i="2"/>
  <c r="T55" i="2"/>
  <c r="J8" i="11"/>
  <c r="R28" i="11"/>
  <c r="U52" i="12"/>
  <c r="L8" i="6"/>
  <c r="R28" i="6"/>
  <c r="T55" i="7"/>
  <c r="U55" i="7"/>
  <c r="T20" i="14"/>
  <c r="U20" i="14"/>
  <c r="U16" i="17"/>
  <c r="T16" i="17"/>
  <c r="T31" i="23"/>
  <c r="U31" i="23"/>
  <c r="U13" i="9"/>
  <c r="T13" i="9"/>
  <c r="Q44" i="15"/>
  <c r="U33" i="2"/>
  <c r="T33" i="2"/>
  <c r="U50" i="14"/>
  <c r="U20" i="4"/>
  <c r="T20" i="4"/>
  <c r="T23" i="7"/>
  <c r="N8" i="23"/>
  <c r="U52" i="7"/>
  <c r="T52" i="7"/>
  <c r="U42" i="3"/>
  <c r="T42" i="3"/>
  <c r="T51" i="18"/>
  <c r="U16" i="11"/>
  <c r="U31" i="13"/>
  <c r="T31" i="13"/>
  <c r="U54" i="13"/>
  <c r="T54" i="13"/>
  <c r="T39" i="17"/>
  <c r="U39" i="17"/>
  <c r="U45" i="17"/>
  <c r="T45" i="17"/>
  <c r="U57" i="18"/>
  <c r="T57" i="18"/>
  <c r="U63" i="18"/>
  <c r="T63" i="18"/>
  <c r="T26" i="22"/>
  <c r="U26" i="22"/>
  <c r="U40" i="24"/>
  <c r="T40" i="24"/>
  <c r="T30" i="26"/>
  <c r="U30" i="26"/>
  <c r="R28" i="28"/>
  <c r="T33" i="28"/>
  <c r="I43" i="19"/>
  <c r="I43" i="13"/>
  <c r="U31" i="6"/>
  <c r="T31" i="6"/>
  <c r="T25" i="12"/>
  <c r="U25" i="12"/>
  <c r="U23" i="13"/>
  <c r="T23" i="13"/>
  <c r="T21" i="21"/>
  <c r="U21" i="21"/>
  <c r="T19" i="13"/>
  <c r="U19" i="13"/>
  <c r="U46" i="27"/>
  <c r="T46" i="27"/>
  <c r="T30" i="28"/>
  <c r="U30" i="28"/>
  <c r="U36" i="30"/>
  <c r="T36" i="30"/>
  <c r="T14" i="6"/>
  <c r="U14" i="6"/>
  <c r="U36" i="5"/>
  <c r="T36" i="5"/>
  <c r="T26" i="15"/>
  <c r="U26" i="15"/>
  <c r="U32" i="17"/>
  <c r="T32" i="17"/>
  <c r="U15" i="3"/>
  <c r="T15" i="3"/>
  <c r="B43" i="21"/>
  <c r="T63" i="8"/>
  <c r="U41" i="9"/>
  <c r="T23" i="30"/>
  <c r="C61" i="2"/>
  <c r="C65" i="2" s="1"/>
  <c r="C43" i="21"/>
  <c r="T46" i="5"/>
  <c r="T59" i="5"/>
  <c r="U33" i="9"/>
  <c r="T25" i="16"/>
  <c r="U25" i="16"/>
  <c r="T51" i="16"/>
  <c r="U16" i="18"/>
  <c r="T16" i="18"/>
  <c r="U57" i="19"/>
  <c r="T50" i="20"/>
  <c r="T22" i="12"/>
  <c r="U22" i="12"/>
  <c r="U32" i="14"/>
  <c r="U40" i="14"/>
  <c r="U37" i="16"/>
  <c r="U12" i="18"/>
  <c r="T12" i="18"/>
  <c r="U29" i="4"/>
  <c r="T29" i="4"/>
  <c r="U21" i="9"/>
  <c r="T21" i="9"/>
  <c r="T33" i="14"/>
  <c r="U33" i="14"/>
  <c r="U55" i="26"/>
  <c r="U23" i="8"/>
  <c r="T23" i="8"/>
  <c r="U53" i="15"/>
  <c r="U12" i="27"/>
  <c r="T12" i="27"/>
  <c r="T51" i="7"/>
  <c r="U14" i="19"/>
  <c r="U57" i="26"/>
  <c r="T57" i="26"/>
  <c r="T33" i="4"/>
  <c r="U57" i="22"/>
  <c r="T57" i="22"/>
  <c r="O8" i="8"/>
  <c r="O61" i="8" s="1"/>
  <c r="O65" i="8" s="1"/>
  <c r="T16" i="2"/>
  <c r="T55" i="18"/>
  <c r="S56" i="6"/>
  <c r="E62" i="10"/>
  <c r="U62" i="10" s="1"/>
  <c r="T63" i="10"/>
  <c r="T59" i="13"/>
  <c r="U59" i="13"/>
  <c r="U53" i="1"/>
  <c r="T53" i="1"/>
  <c r="T35" i="24"/>
  <c r="T20" i="26"/>
  <c r="T50" i="28"/>
  <c r="O61" i="27"/>
  <c r="O65" i="27" s="1"/>
  <c r="U22" i="1"/>
  <c r="T22" i="1"/>
  <c r="T22" i="5"/>
  <c r="U22" i="5"/>
  <c r="U38" i="6"/>
  <c r="T25" i="7"/>
  <c r="U25" i="7"/>
  <c r="T13" i="11"/>
  <c r="U13" i="11"/>
  <c r="U14" i="17"/>
  <c r="T14" i="17"/>
  <c r="T39" i="18"/>
  <c r="U39" i="18"/>
  <c r="U32" i="24"/>
  <c r="T32" i="24"/>
  <c r="T36" i="24"/>
  <c r="U36" i="24"/>
  <c r="T25" i="26"/>
  <c r="U25" i="26"/>
  <c r="T53" i="27"/>
  <c r="U53" i="27"/>
  <c r="J43" i="16"/>
  <c r="R43" i="16" s="1"/>
  <c r="R44" i="16"/>
  <c r="K43" i="13"/>
  <c r="S43" i="13" s="1"/>
  <c r="S44" i="13"/>
  <c r="T54" i="10"/>
  <c r="U54" i="10"/>
  <c r="U26" i="6"/>
  <c r="T26" i="6"/>
  <c r="U47" i="16"/>
  <c r="T47" i="16"/>
  <c r="T36" i="17"/>
  <c r="U36" i="17"/>
  <c r="T25" i="25"/>
  <c r="U25" i="25"/>
  <c r="T55" i="30"/>
  <c r="U55" i="30"/>
  <c r="U60" i="2"/>
  <c r="T60" i="2"/>
  <c r="T36" i="20"/>
  <c r="U59" i="27"/>
  <c r="T59" i="27"/>
  <c r="T47" i="30"/>
  <c r="U47" i="30"/>
  <c r="T18" i="15"/>
  <c r="U18" i="15"/>
  <c r="K43" i="18"/>
  <c r="S43" i="18" s="1"/>
  <c r="U51" i="2"/>
  <c r="T51" i="2"/>
  <c r="T54" i="5"/>
  <c r="T55" i="9"/>
  <c r="T57" i="15"/>
  <c r="T19" i="18"/>
  <c r="U52" i="9"/>
  <c r="T52" i="9"/>
  <c r="U17" i="16"/>
  <c r="T17" i="16"/>
  <c r="T22" i="19"/>
  <c r="U22" i="19"/>
  <c r="U23" i="20"/>
  <c r="T19" i="30"/>
  <c r="U19" i="30"/>
  <c r="L61" i="5"/>
  <c r="L65" i="5" s="1"/>
  <c r="R8" i="5"/>
  <c r="U37" i="2"/>
  <c r="T37" i="2"/>
  <c r="U12" i="9"/>
  <c r="U46" i="20"/>
  <c r="T32" i="5"/>
  <c r="T34" i="22"/>
  <c r="U34" i="22"/>
  <c r="U17" i="25"/>
  <c r="D8" i="19"/>
  <c r="N8" i="13"/>
  <c r="T30" i="22"/>
  <c r="U30" i="22"/>
  <c r="T18" i="25"/>
  <c r="U18" i="25"/>
  <c r="O8" i="18"/>
  <c r="K43" i="1"/>
  <c r="S43" i="1" s="1"/>
  <c r="S56" i="1"/>
  <c r="U40" i="11"/>
  <c r="E56" i="7"/>
  <c r="T16" i="4"/>
  <c r="T57" i="1"/>
  <c r="E56" i="6"/>
  <c r="U56" i="6" s="1"/>
  <c r="T52" i="1"/>
  <c r="U46" i="28"/>
  <c r="U48" i="6"/>
  <c r="T17" i="8"/>
  <c r="U17" i="8"/>
  <c r="U25" i="8"/>
  <c r="T25" i="8"/>
  <c r="U36" i="10"/>
  <c r="T36" i="10"/>
  <c r="U46" i="10"/>
  <c r="T46" i="10"/>
  <c r="T34" i="11"/>
  <c r="U34" i="11"/>
  <c r="T30" i="12"/>
  <c r="U30" i="12"/>
  <c r="U60" i="12"/>
  <c r="T60" i="12"/>
  <c r="U59" i="16"/>
  <c r="T59" i="16"/>
  <c r="T31" i="18"/>
  <c r="U31" i="18"/>
  <c r="U42" i="18"/>
  <c r="T63" i="25"/>
  <c r="T12" i="26"/>
  <c r="T17" i="26"/>
  <c r="U17" i="26"/>
  <c r="U21" i="26"/>
  <c r="T21" i="26"/>
  <c r="T20" i="29"/>
  <c r="U20" i="29"/>
  <c r="O8" i="30"/>
  <c r="K43" i="16"/>
  <c r="S43" i="16" s="1"/>
  <c r="S44" i="16"/>
  <c r="C43" i="14"/>
  <c r="L43" i="13"/>
  <c r="B43" i="9"/>
  <c r="T32" i="13"/>
  <c r="U32" i="13"/>
  <c r="T22" i="6"/>
  <c r="U22" i="6"/>
  <c r="U51" i="9"/>
  <c r="T51" i="9"/>
  <c r="U33" i="16"/>
  <c r="T33" i="16"/>
  <c r="T14" i="11"/>
  <c r="U14" i="11"/>
  <c r="U21" i="12"/>
  <c r="T21" i="12"/>
  <c r="T15" i="14"/>
  <c r="U15" i="14"/>
  <c r="T34" i="23"/>
  <c r="U34" i="23"/>
  <c r="T25" i="28"/>
  <c r="U25" i="28"/>
  <c r="T55" i="17"/>
  <c r="U55" i="17"/>
  <c r="U27" i="18"/>
  <c r="T27" i="18"/>
  <c r="T32" i="20"/>
  <c r="U32" i="20"/>
  <c r="U36" i="27"/>
  <c r="T36" i="27"/>
  <c r="T14" i="28"/>
  <c r="U14" i="28"/>
  <c r="T32" i="30"/>
  <c r="U32" i="30"/>
  <c r="K43" i="23"/>
  <c r="S43" i="23" s="1"/>
  <c r="S44" i="23"/>
  <c r="U22" i="15"/>
  <c r="T22" i="15"/>
  <c r="U36" i="20"/>
  <c r="U19" i="23"/>
  <c r="T19" i="23"/>
  <c r="U39" i="25"/>
  <c r="T39" i="25"/>
  <c r="T27" i="30"/>
  <c r="U27" i="30"/>
  <c r="K8" i="6"/>
  <c r="S28" i="6"/>
  <c r="U47" i="2"/>
  <c r="T47" i="2"/>
  <c r="U50" i="5"/>
  <c r="U26" i="12"/>
  <c r="T26" i="12"/>
  <c r="T57" i="12"/>
  <c r="U57" i="12"/>
  <c r="T19" i="14"/>
  <c r="U27" i="20"/>
  <c r="T54" i="20"/>
  <c r="T30" i="23"/>
  <c r="U23" i="27"/>
  <c r="T23" i="27"/>
  <c r="J43" i="20"/>
  <c r="R43" i="20" s="1"/>
  <c r="R44" i="20"/>
  <c r="U40" i="5"/>
  <c r="U42" i="9"/>
  <c r="T42" i="9"/>
  <c r="U14" i="15"/>
  <c r="T14" i="15"/>
  <c r="U45" i="15"/>
  <c r="T45" i="15"/>
  <c r="T21" i="16"/>
  <c r="U21" i="16"/>
  <c r="U26" i="25"/>
  <c r="T26" i="25"/>
  <c r="U23" i="30"/>
  <c r="H8" i="1"/>
  <c r="S28" i="28"/>
  <c r="K43" i="20"/>
  <c r="S43" i="20" s="1"/>
  <c r="S44" i="20"/>
  <c r="K43" i="11"/>
  <c r="S43" i="11" s="1"/>
  <c r="S56" i="11"/>
  <c r="U27" i="7"/>
  <c r="T27" i="7"/>
  <c r="T16" i="9"/>
  <c r="T24" i="20"/>
  <c r="U24" i="20"/>
  <c r="T55" i="20"/>
  <c r="U55" i="20"/>
  <c r="U26" i="23"/>
  <c r="D43" i="4"/>
  <c r="N43" i="3"/>
  <c r="D43" i="24"/>
  <c r="G43" i="14"/>
  <c r="U24" i="4"/>
  <c r="T24" i="4"/>
  <c r="U26" i="8"/>
  <c r="T17" i="9"/>
  <c r="U17" i="9"/>
  <c r="T35" i="15"/>
  <c r="U13" i="16"/>
  <c r="U63" i="17"/>
  <c r="T63" i="17"/>
  <c r="T22" i="25"/>
  <c r="U22" i="25"/>
  <c r="T22" i="29"/>
  <c r="U22" i="29"/>
  <c r="C8" i="19"/>
  <c r="C61" i="19" s="1"/>
  <c r="C65" i="19" s="1"/>
  <c r="O43" i="3"/>
  <c r="O61" i="3" s="1"/>
  <c r="O65" i="3" s="1"/>
  <c r="U24" i="2"/>
  <c r="T24" i="2"/>
  <c r="T50" i="11"/>
  <c r="U59" i="14"/>
  <c r="U54" i="19"/>
  <c r="T54" i="19"/>
  <c r="U53" i="24"/>
  <c r="T53" i="24"/>
  <c r="T11" i="27"/>
  <c r="D8" i="14"/>
  <c r="G43" i="24"/>
  <c r="U60" i="1"/>
  <c r="U20" i="2"/>
  <c r="T20" i="2"/>
  <c r="T60" i="3"/>
  <c r="U60" i="3"/>
  <c r="U53" i="8"/>
  <c r="U52" i="26"/>
  <c r="T52" i="26"/>
  <c r="H8" i="24"/>
  <c r="H61" i="24" s="1"/>
  <c r="H65" i="24" s="1"/>
  <c r="F8" i="19"/>
  <c r="K8" i="16"/>
  <c r="S8" i="16" s="1"/>
  <c r="S9" i="16"/>
  <c r="O8" i="13"/>
  <c r="O61" i="13" s="1"/>
  <c r="O65" i="13" s="1"/>
  <c r="R28" i="1"/>
  <c r="G43" i="29"/>
  <c r="D43" i="17"/>
  <c r="U37" i="4"/>
  <c r="I8" i="24"/>
  <c r="I61" i="24" s="1"/>
  <c r="I65" i="24" s="1"/>
  <c r="K8" i="21"/>
  <c r="S9" i="21"/>
  <c r="G8" i="19"/>
  <c r="B8" i="17"/>
  <c r="L8" i="16"/>
  <c r="N61" i="8"/>
  <c r="N65" i="8" s="1"/>
  <c r="K43" i="7"/>
  <c r="S43" i="7" s="1"/>
  <c r="S44" i="7"/>
  <c r="U46" i="19"/>
  <c r="T46" i="19"/>
  <c r="T45" i="24"/>
  <c r="U45" i="24"/>
  <c r="T41" i="26"/>
  <c r="T14" i="29"/>
  <c r="U14" i="29"/>
  <c r="H8" i="19"/>
  <c r="C8" i="17"/>
  <c r="M8" i="16"/>
  <c r="M61" i="16" s="1"/>
  <c r="H8" i="14"/>
  <c r="U12" i="2"/>
  <c r="T12" i="2"/>
  <c r="U48" i="7"/>
  <c r="T48" i="7"/>
  <c r="U34" i="17"/>
  <c r="T34" i="17"/>
  <c r="T39" i="22"/>
  <c r="U39" i="22"/>
  <c r="U53" i="22"/>
  <c r="T53" i="22"/>
  <c r="T13" i="24"/>
  <c r="U13" i="24"/>
  <c r="U51" i="29"/>
  <c r="T51" i="29"/>
  <c r="M61" i="25"/>
  <c r="M65" i="25" s="1"/>
  <c r="N8" i="16"/>
  <c r="S44" i="4"/>
  <c r="K43" i="4"/>
  <c r="S43" i="4" s="1"/>
  <c r="U12" i="4"/>
  <c r="T12" i="4"/>
  <c r="T19" i="7"/>
  <c r="U12" i="11"/>
  <c r="T12" i="11"/>
  <c r="U14" i="22"/>
  <c r="T14" i="22"/>
  <c r="U45" i="22"/>
  <c r="T45" i="22"/>
  <c r="U48" i="22"/>
  <c r="T64" i="23"/>
  <c r="U64" i="23"/>
  <c r="T41" i="25"/>
  <c r="U41" i="25"/>
  <c r="T38" i="26"/>
  <c r="U38" i="26"/>
  <c r="U42" i="26"/>
  <c r="T42" i="26"/>
  <c r="N8" i="21"/>
  <c r="J8" i="14"/>
  <c r="R9" i="14"/>
  <c r="K43" i="10"/>
  <c r="S43" i="10" s="1"/>
  <c r="S44" i="10"/>
  <c r="T60" i="6"/>
  <c r="T15" i="7"/>
  <c r="U51" i="11"/>
  <c r="T59" i="12"/>
  <c r="U59" i="12"/>
  <c r="S9" i="13"/>
  <c r="U12" i="19"/>
  <c r="T12" i="19"/>
  <c r="T31" i="22"/>
  <c r="U31" i="22"/>
  <c r="T54" i="28"/>
  <c r="U54" i="28"/>
  <c r="T59" i="28"/>
  <c r="U59" i="28"/>
  <c r="K8" i="19"/>
  <c r="S9" i="19"/>
  <c r="U30" i="1"/>
  <c r="T30" i="1"/>
  <c r="T34" i="1"/>
  <c r="U34" i="7"/>
  <c r="T34" i="7"/>
  <c r="U48" i="11"/>
  <c r="T48" i="11"/>
  <c r="U41" i="12"/>
  <c r="T41" i="12"/>
  <c r="U48" i="18"/>
  <c r="T48" i="18"/>
  <c r="U12" i="21"/>
  <c r="T12" i="21"/>
  <c r="U25" i="22"/>
  <c r="U21" i="24"/>
  <c r="U34" i="26"/>
  <c r="T34" i="26"/>
  <c r="L8" i="19"/>
  <c r="L61" i="19" s="1"/>
  <c r="L65" i="19" s="1"/>
  <c r="R9" i="19"/>
  <c r="T30" i="7"/>
  <c r="U30" i="7"/>
  <c r="U58" i="10"/>
  <c r="T58" i="10"/>
  <c r="T38" i="11"/>
  <c r="U38" i="11"/>
  <c r="T33" i="25"/>
  <c r="U33" i="25"/>
  <c r="U33" i="28"/>
  <c r="J43" i="13"/>
  <c r="R43" i="13" s="1"/>
  <c r="F43" i="11"/>
  <c r="U14" i="1"/>
  <c r="T14" i="1"/>
  <c r="T18" i="1"/>
  <c r="U18" i="1"/>
  <c r="T25" i="3"/>
  <c r="T30" i="3"/>
  <c r="T34" i="3"/>
  <c r="R9" i="5"/>
  <c r="T53" i="6"/>
  <c r="U53" i="6"/>
  <c r="T53" i="10"/>
  <c r="E9" i="3"/>
  <c r="T14" i="5"/>
  <c r="U14" i="5"/>
  <c r="U30" i="6"/>
  <c r="U45" i="6"/>
  <c r="T45" i="6"/>
  <c r="U12" i="7"/>
  <c r="U17" i="7"/>
  <c r="T17" i="7"/>
  <c r="U21" i="7"/>
  <c r="T21" i="7"/>
  <c r="U13" i="8"/>
  <c r="T50" i="10"/>
  <c r="U50" i="10"/>
  <c r="T35" i="13"/>
  <c r="U42" i="15"/>
  <c r="T42" i="15"/>
  <c r="U13" i="21"/>
  <c r="U17" i="21"/>
  <c r="T17" i="21"/>
  <c r="T47" i="23"/>
  <c r="U47" i="23"/>
  <c r="U27" i="24"/>
  <c r="T27" i="24"/>
  <c r="T34" i="28"/>
  <c r="U34" i="28"/>
  <c r="T38" i="28"/>
  <c r="U38" i="28"/>
  <c r="K43" i="25"/>
  <c r="S43" i="25" s="1"/>
  <c r="L43" i="16"/>
  <c r="L61" i="16" s="1"/>
  <c r="L65" i="16" s="1"/>
  <c r="T36" i="15"/>
  <c r="U36" i="15"/>
  <c r="U26" i="4"/>
  <c r="T26" i="4"/>
  <c r="U24" i="19"/>
  <c r="T24" i="19"/>
  <c r="T23" i="24"/>
  <c r="U23" i="24"/>
  <c r="M43" i="8"/>
  <c r="T31" i="21"/>
  <c r="W8" i="4"/>
  <c r="U30" i="2"/>
  <c r="T30" i="2"/>
  <c r="U18" i="9"/>
  <c r="T18" i="9"/>
  <c r="U23" i="22"/>
  <c r="U32" i="23"/>
  <c r="T32" i="23"/>
  <c r="T24" i="30"/>
  <c r="K8" i="15"/>
  <c r="F8" i="13"/>
  <c r="I8" i="2"/>
  <c r="I61" i="2" s="1"/>
  <c r="I65" i="2" s="1"/>
  <c r="V8" i="2"/>
  <c r="S28" i="15"/>
  <c r="I43" i="28"/>
  <c r="M43" i="24"/>
  <c r="H43" i="2"/>
  <c r="V43" i="25"/>
  <c r="T32" i="1"/>
  <c r="T40" i="1"/>
  <c r="U64" i="1"/>
  <c r="T31" i="4"/>
  <c r="T39" i="4"/>
  <c r="U42" i="5"/>
  <c r="T42" i="5"/>
  <c r="U49" i="7"/>
  <c r="T47" i="8"/>
  <c r="U47" i="8"/>
  <c r="U51" i="8"/>
  <c r="T51" i="8"/>
  <c r="T31" i="11"/>
  <c r="T52" i="11"/>
  <c r="T19" i="12"/>
  <c r="T46" i="12"/>
  <c r="U20" i="13"/>
  <c r="T41" i="13"/>
  <c r="U41" i="13"/>
  <c r="T33" i="17"/>
  <c r="U46" i="17"/>
  <c r="U37" i="18"/>
  <c r="T37" i="18"/>
  <c r="U49" i="18"/>
  <c r="T57" i="21"/>
  <c r="U36" i="22"/>
  <c r="U16" i="23"/>
  <c r="T24" i="24"/>
  <c r="U24" i="24"/>
  <c r="U41" i="24"/>
  <c r="T50" i="25"/>
  <c r="U50" i="25"/>
  <c r="U23" i="28"/>
  <c r="T23" i="28"/>
  <c r="T39" i="29"/>
  <c r="U39" i="29"/>
  <c r="T16" i="30"/>
  <c r="B8" i="16"/>
  <c r="B61" i="16" s="1"/>
  <c r="B65" i="16" s="1"/>
  <c r="G8" i="13"/>
  <c r="G8" i="28"/>
  <c r="J43" i="28"/>
  <c r="R43" i="28" s="1"/>
  <c r="I43" i="18"/>
  <c r="N43" i="14"/>
  <c r="L8" i="26"/>
  <c r="T54" i="3"/>
  <c r="U37" i="13"/>
  <c r="T37" i="13"/>
  <c r="U24" i="17"/>
  <c r="T47" i="19"/>
  <c r="U39" i="21"/>
  <c r="T16" i="22"/>
  <c r="U37" i="22"/>
  <c r="T37" i="22"/>
  <c r="U17" i="23"/>
  <c r="T17" i="23"/>
  <c r="U60" i="24"/>
  <c r="U12" i="28"/>
  <c r="T12" i="28"/>
  <c r="U57" i="28"/>
  <c r="T34" i="29"/>
  <c r="U48" i="29"/>
  <c r="U52" i="29"/>
  <c r="H8" i="13"/>
  <c r="N8" i="12"/>
  <c r="F8" i="8"/>
  <c r="K61" i="2"/>
  <c r="K65" i="2" s="1"/>
  <c r="H8" i="28"/>
  <c r="I8" i="23"/>
  <c r="J43" i="18"/>
  <c r="R43" i="18" s="1"/>
  <c r="K43" i="9"/>
  <c r="S43" i="9" s="1"/>
  <c r="G43" i="6"/>
  <c r="U51" i="14"/>
  <c r="T51" i="14"/>
  <c r="U19" i="24"/>
  <c r="T19" i="24"/>
  <c r="H43" i="24"/>
  <c r="S56" i="19"/>
  <c r="K43" i="19"/>
  <c r="S43" i="19" s="1"/>
  <c r="T25" i="9"/>
  <c r="U25" i="9"/>
  <c r="T13" i="14"/>
  <c r="U31" i="25"/>
  <c r="T31" i="25"/>
  <c r="K8" i="27"/>
  <c r="L43" i="30"/>
  <c r="V43" i="17"/>
  <c r="O43" i="4"/>
  <c r="W43" i="12"/>
  <c r="T42" i="2"/>
  <c r="U42" i="2"/>
  <c r="U64" i="6"/>
  <c r="T64" i="6"/>
  <c r="U32" i="12"/>
  <c r="T32" i="12"/>
  <c r="T46" i="13"/>
  <c r="U32" i="18"/>
  <c r="T32" i="18"/>
  <c r="T37" i="24"/>
  <c r="U37" i="24"/>
  <c r="T53" i="26"/>
  <c r="U53" i="26"/>
  <c r="T42" i="27"/>
  <c r="U42" i="27"/>
  <c r="T20" i="30"/>
  <c r="U20" i="30"/>
  <c r="T33" i="30"/>
  <c r="U33" i="30"/>
  <c r="J43" i="24"/>
  <c r="R43" i="24" s="1"/>
  <c r="B43" i="12"/>
  <c r="N43" i="8"/>
  <c r="D43" i="2"/>
  <c r="V43" i="26"/>
  <c r="V43" i="6"/>
  <c r="F43" i="10"/>
  <c r="U27" i="12"/>
  <c r="T27" i="12"/>
  <c r="U12" i="23"/>
  <c r="T12" i="23"/>
  <c r="B8" i="5"/>
  <c r="B61" i="5" s="1"/>
  <c r="B65" i="5" s="1"/>
  <c r="G8" i="2"/>
  <c r="H8" i="30"/>
  <c r="M8" i="27"/>
  <c r="S28" i="5"/>
  <c r="G43" i="28"/>
  <c r="G61" i="28" s="1"/>
  <c r="G65" i="28" s="1"/>
  <c r="K43" i="24"/>
  <c r="S43" i="24" s="1"/>
  <c r="I43" i="21"/>
  <c r="I61" i="21" s="1"/>
  <c r="I65" i="21" s="1"/>
  <c r="G43" i="9"/>
  <c r="W43" i="6"/>
  <c r="W43" i="11"/>
  <c r="T46" i="1"/>
  <c r="U25" i="2"/>
  <c r="T25" i="2"/>
  <c r="U38" i="2"/>
  <c r="T38" i="2"/>
  <c r="T10" i="9"/>
  <c r="U23" i="12"/>
  <c r="T23" i="12"/>
  <c r="T23" i="21"/>
  <c r="U23" i="21"/>
  <c r="D8" i="13"/>
  <c r="D61" i="13" s="1"/>
  <c r="D65" i="13" s="1"/>
  <c r="C8" i="5"/>
  <c r="C61" i="5" s="1"/>
  <c r="C65" i="5" s="1"/>
  <c r="W8" i="3"/>
  <c r="B43" i="22"/>
  <c r="C43" i="15"/>
  <c r="C61" i="15" s="1"/>
  <c r="C65" i="15" s="1"/>
  <c r="D43" i="12"/>
  <c r="V43" i="5"/>
  <c r="V61" i="5" s="1"/>
  <c r="V65" i="5" s="1"/>
  <c r="M43" i="29"/>
  <c r="M61" i="29" s="1"/>
  <c r="U18" i="4"/>
  <c r="T18" i="4"/>
  <c r="U20" i="17"/>
  <c r="U20" i="18"/>
  <c r="T24" i="18"/>
  <c r="U19" i="21"/>
  <c r="T19" i="21"/>
  <c r="U55" i="24"/>
  <c r="T22" i="26"/>
  <c r="U22" i="26"/>
  <c r="T35" i="26"/>
  <c r="U35" i="26"/>
  <c r="U12" i="29"/>
  <c r="T42" i="29"/>
  <c r="T54" i="1"/>
  <c r="U16" i="3"/>
  <c r="T36" i="3"/>
  <c r="T40" i="3"/>
  <c r="U14" i="4"/>
  <c r="T14" i="4"/>
  <c r="T45" i="4"/>
  <c r="T53" i="4"/>
  <c r="U34" i="5"/>
  <c r="T34" i="5"/>
  <c r="U57" i="5"/>
  <c r="T57" i="5"/>
  <c r="U12" i="12"/>
  <c r="T12" i="12"/>
  <c r="T16" i="12"/>
  <c r="U16" i="12"/>
  <c r="U21" i="13"/>
  <c r="T21" i="13"/>
  <c r="U51" i="19"/>
  <c r="T25" i="20"/>
  <c r="U24" i="1"/>
  <c r="U21" i="2"/>
  <c r="T58" i="4"/>
  <c r="U46" i="7"/>
  <c r="T46" i="7"/>
  <c r="U34" i="10"/>
  <c r="U22" i="11"/>
  <c r="U57" i="11"/>
  <c r="T24" i="13"/>
  <c r="T59" i="17"/>
  <c r="T33" i="18"/>
  <c r="T64" i="22"/>
  <c r="U64" i="22"/>
  <c r="T27" i="25"/>
  <c r="H8" i="21"/>
  <c r="O8" i="12"/>
  <c r="N43" i="1"/>
  <c r="C43" i="29"/>
  <c r="L43" i="28"/>
  <c r="H43" i="15"/>
  <c r="C43" i="10"/>
  <c r="U47" i="20"/>
  <c r="T47" i="20"/>
  <c r="U13" i="26"/>
  <c r="U13" i="7"/>
  <c r="T13" i="7"/>
  <c r="T38" i="9"/>
  <c r="U38" i="9"/>
  <c r="U21" i="14"/>
  <c r="T21" i="14"/>
  <c r="T46" i="15"/>
  <c r="U46" i="15"/>
  <c r="T20" i="19"/>
  <c r="U20" i="19"/>
  <c r="Q56" i="22"/>
  <c r="U55" i="27"/>
  <c r="T55" i="27"/>
  <c r="W8" i="15"/>
  <c r="T36" i="1"/>
  <c r="U16" i="19"/>
  <c r="T16" i="19"/>
  <c r="U37" i="30"/>
  <c r="T37" i="30"/>
  <c r="L8" i="27"/>
  <c r="N43" i="20"/>
  <c r="W43" i="17"/>
  <c r="U22" i="4"/>
  <c r="T22" i="4"/>
  <c r="T30" i="9"/>
  <c r="U30" i="9"/>
  <c r="U26" i="16"/>
  <c r="T26" i="16"/>
  <c r="U63" i="22"/>
  <c r="T63" i="22"/>
  <c r="T12" i="30"/>
  <c r="U12" i="30"/>
  <c r="W43" i="26"/>
  <c r="U17" i="18"/>
  <c r="T17" i="18"/>
  <c r="E44" i="21"/>
  <c r="U46" i="22"/>
  <c r="T46" i="22"/>
  <c r="L43" i="14"/>
  <c r="H43" i="9"/>
  <c r="T34" i="2"/>
  <c r="U34" i="2"/>
  <c r="T49" i="25"/>
  <c r="T40" i="7"/>
  <c r="U40" i="7"/>
  <c r="T33" i="8"/>
  <c r="U33" i="8"/>
  <c r="T59" i="1"/>
  <c r="U13" i="2"/>
  <c r="T17" i="2"/>
  <c r="T46" i="3"/>
  <c r="T50" i="3"/>
  <c r="U10" i="4"/>
  <c r="T10" i="4"/>
  <c r="T50" i="4"/>
  <c r="U50" i="4"/>
  <c r="T64" i="4"/>
  <c r="U53" i="7"/>
  <c r="T54" i="17"/>
  <c r="T26" i="20"/>
  <c r="U26" i="20"/>
  <c r="T13" i="23"/>
  <c r="U13" i="23"/>
  <c r="T57" i="24"/>
  <c r="U57" i="24"/>
  <c r="T40" i="25"/>
  <c r="T36" i="28"/>
  <c r="T31" i="29"/>
  <c r="T35" i="29"/>
  <c r="U35" i="29"/>
  <c r="T63" i="29"/>
  <c r="F8" i="24"/>
  <c r="I8" i="13"/>
  <c r="I61" i="13" s="1"/>
  <c r="I65" i="13" s="1"/>
  <c r="G8" i="8"/>
  <c r="G61" i="8" s="1"/>
  <c r="G65" i="8" s="1"/>
  <c r="T47" i="1"/>
  <c r="T55" i="1"/>
  <c r="U55" i="1"/>
  <c r="U24" i="3"/>
  <c r="T21" i="5"/>
  <c r="T25" i="5"/>
  <c r="U32" i="7"/>
  <c r="T32" i="7"/>
  <c r="U36" i="7"/>
  <c r="T36" i="7"/>
  <c r="T12" i="8"/>
  <c r="T16" i="8"/>
  <c r="U22" i="10"/>
  <c r="T22" i="10"/>
  <c r="T31" i="10"/>
  <c r="U23" i="11"/>
  <c r="T26" i="11"/>
  <c r="T58" i="12"/>
  <c r="U18" i="14"/>
  <c r="U45" i="21"/>
  <c r="U30" i="27"/>
  <c r="T21" i="29"/>
  <c r="U26" i="29"/>
  <c r="T26" i="29"/>
  <c r="U31" i="29"/>
  <c r="G8" i="24"/>
  <c r="M8" i="23"/>
  <c r="M61" i="23" s="1"/>
  <c r="M65" i="23" s="1"/>
  <c r="R9" i="18"/>
  <c r="F8" i="16"/>
  <c r="O8" i="15"/>
  <c r="J8" i="13"/>
  <c r="D43" i="29"/>
  <c r="M43" i="28"/>
  <c r="L43" i="18"/>
  <c r="D43" i="10"/>
  <c r="D61" i="10" s="1"/>
  <c r="D65" i="10" s="1"/>
  <c r="M43" i="9"/>
  <c r="M61" i="9" s="1"/>
  <c r="U34" i="14"/>
  <c r="T34" i="14"/>
  <c r="H8" i="26"/>
  <c r="O43" i="25"/>
  <c r="B43" i="20"/>
  <c r="B61" i="20" s="1"/>
  <c r="B65" i="20" s="1"/>
  <c r="M43" i="15"/>
  <c r="C43" i="13"/>
  <c r="M43" i="12"/>
  <c r="H43" i="6"/>
  <c r="H43" i="20"/>
  <c r="U26" i="2"/>
  <c r="T26" i="2"/>
  <c r="U42" i="8"/>
  <c r="T42" i="8"/>
  <c r="U16" i="10"/>
  <c r="T16" i="10"/>
  <c r="T33" i="15"/>
  <c r="U26" i="17"/>
  <c r="T26" i="17"/>
  <c r="T64" i="29"/>
  <c r="U64" i="29"/>
  <c r="T30" i="30"/>
  <c r="U30" i="30"/>
  <c r="E62" i="30"/>
  <c r="U62" i="30" s="1"/>
  <c r="S9" i="1"/>
  <c r="O8" i="11"/>
  <c r="N8" i="6"/>
  <c r="N61" i="6" s="1"/>
  <c r="N65" i="6" s="1"/>
  <c r="S28" i="12"/>
  <c r="B8" i="8"/>
  <c r="L8" i="7"/>
  <c r="L61" i="7" s="1"/>
  <c r="L65" i="7" s="1"/>
  <c r="C43" i="1"/>
  <c r="K43" i="26"/>
  <c r="S43" i="26" s="1"/>
  <c r="S44" i="26"/>
  <c r="N43" i="15"/>
  <c r="N43" i="12"/>
  <c r="I43" i="6"/>
  <c r="O43" i="5"/>
  <c r="F43" i="3"/>
  <c r="T57" i="9"/>
  <c r="U57" i="9"/>
  <c r="Q62" i="23"/>
  <c r="U12" i="24"/>
  <c r="U20" i="24"/>
  <c r="T20" i="24"/>
  <c r="T46" i="24"/>
  <c r="U46" i="24"/>
  <c r="T54" i="24"/>
  <c r="U54" i="24"/>
  <c r="T40" i="29"/>
  <c r="U40" i="29"/>
  <c r="C8" i="18"/>
  <c r="C61" i="18" s="1"/>
  <c r="O8" i="6"/>
  <c r="O61" i="6" s="1"/>
  <c r="O65" i="6" s="1"/>
  <c r="B8" i="2"/>
  <c r="B61" i="2" s="1"/>
  <c r="B65" i="2" s="1"/>
  <c r="W8" i="27"/>
  <c r="W8" i="16"/>
  <c r="F8" i="20"/>
  <c r="F61" i="20" s="1"/>
  <c r="F65" i="20" s="1"/>
  <c r="L8" i="12"/>
  <c r="R28" i="12"/>
  <c r="M8" i="7"/>
  <c r="M61" i="7" s="1"/>
  <c r="D43" i="1"/>
  <c r="L43" i="26"/>
  <c r="B43" i="17"/>
  <c r="H43" i="16"/>
  <c r="G43" i="3"/>
  <c r="Q62" i="3"/>
  <c r="P62" i="5"/>
  <c r="T24" i="10"/>
  <c r="U24" i="10"/>
  <c r="T25" i="13"/>
  <c r="U25" i="13"/>
  <c r="U22" i="17"/>
  <c r="T22" i="17"/>
  <c r="T38" i="17"/>
  <c r="U38" i="17"/>
  <c r="U38" i="22"/>
  <c r="T38" i="22"/>
  <c r="U15" i="1"/>
  <c r="T15" i="1"/>
  <c r="T60" i="4"/>
  <c r="U60" i="4"/>
  <c r="U16" i="6"/>
  <c r="U34" i="8"/>
  <c r="T34" i="8"/>
  <c r="T63" i="9"/>
  <c r="U63" i="9"/>
  <c r="T12" i="10"/>
  <c r="U12" i="10"/>
  <c r="U51" i="10"/>
  <c r="T51" i="10"/>
  <c r="U14" i="13"/>
  <c r="U26" i="14"/>
  <c r="T26" i="14"/>
  <c r="T31" i="1"/>
  <c r="U33" i="6"/>
  <c r="U10" i="7"/>
  <c r="U39" i="9"/>
  <c r="T39" i="9"/>
  <c r="T14" i="13"/>
  <c r="T22" i="14"/>
  <c r="U22" i="14"/>
  <c r="U42" i="21"/>
  <c r="T42" i="21"/>
  <c r="U27" i="29"/>
  <c r="T27" i="29"/>
  <c r="T36" i="29"/>
  <c r="U36" i="29"/>
  <c r="K8" i="20"/>
  <c r="J61" i="5"/>
  <c r="I8" i="4"/>
  <c r="I61" i="4" s="1"/>
  <c r="I65" i="4" s="1"/>
  <c r="V8" i="26"/>
  <c r="V61" i="26" s="1"/>
  <c r="V65" i="26" s="1"/>
  <c r="W8" i="5"/>
  <c r="R28" i="27"/>
  <c r="C8" i="13"/>
  <c r="F43" i="1"/>
  <c r="H43" i="27"/>
  <c r="I43" i="16"/>
  <c r="I61" i="16" s="1"/>
  <c r="I65" i="16" s="1"/>
  <c r="J43" i="10"/>
  <c r="R43" i="10" s="1"/>
  <c r="R44" i="10"/>
  <c r="F43" i="7"/>
  <c r="K43" i="5"/>
  <c r="S43" i="5" s="1"/>
  <c r="W43" i="27"/>
  <c r="W43" i="24"/>
  <c r="U31" i="15"/>
  <c r="T33" i="19"/>
  <c r="U41" i="27"/>
  <c r="T41" i="27"/>
  <c r="I8" i="26"/>
  <c r="O8" i="19"/>
  <c r="O61" i="19" s="1"/>
  <c r="O65" i="19" s="1"/>
  <c r="B8" i="7"/>
  <c r="M8" i="3"/>
  <c r="V8" i="7"/>
  <c r="D8" i="27"/>
  <c r="D61" i="27" s="1"/>
  <c r="D65" i="27" s="1"/>
  <c r="H8" i="12"/>
  <c r="H61" i="12" s="1"/>
  <c r="H65" i="12" s="1"/>
  <c r="D8" i="5"/>
  <c r="J43" i="29"/>
  <c r="R43" i="29" s="1"/>
  <c r="B43" i="26"/>
  <c r="K43" i="21"/>
  <c r="S43" i="21" s="1"/>
  <c r="H43" i="11"/>
  <c r="V43" i="23"/>
  <c r="G43" i="30"/>
  <c r="G61" i="30" s="1"/>
  <c r="G65" i="30" s="1"/>
  <c r="U49" i="6"/>
  <c r="T49" i="6"/>
  <c r="U32" i="11"/>
  <c r="T32" i="11"/>
  <c r="U12" i="1"/>
  <c r="U27" i="1"/>
  <c r="T36" i="12"/>
  <c r="T31" i="14"/>
  <c r="E62" i="15"/>
  <c r="U62" i="15" s="1"/>
  <c r="U63" i="15"/>
  <c r="T63" i="15"/>
  <c r="U20" i="27"/>
  <c r="T20" i="27"/>
  <c r="E28" i="29"/>
  <c r="Q62" i="30"/>
  <c r="D8" i="23"/>
  <c r="D61" i="23" s="1"/>
  <c r="D65" i="23" s="1"/>
  <c r="I8" i="20"/>
  <c r="J8" i="17"/>
  <c r="J61" i="17" s="1"/>
  <c r="J65" i="17" s="1"/>
  <c r="L8" i="14"/>
  <c r="R8" i="14" s="1"/>
  <c r="I8" i="9"/>
  <c r="I61" i="9" s="1"/>
  <c r="I65" i="9" s="1"/>
  <c r="N61" i="3"/>
  <c r="N65" i="3" s="1"/>
  <c r="W8" i="7"/>
  <c r="W61" i="7" s="1"/>
  <c r="W65" i="7" s="1"/>
  <c r="K8" i="24"/>
  <c r="K61" i="24" s="1"/>
  <c r="K65" i="24" s="1"/>
  <c r="C8" i="15"/>
  <c r="N8" i="9"/>
  <c r="C43" i="26"/>
  <c r="L43" i="21"/>
  <c r="N43" i="17"/>
  <c r="I43" i="11"/>
  <c r="M43" i="2"/>
  <c r="W43" i="23"/>
  <c r="W43" i="14"/>
  <c r="P56" i="5"/>
  <c r="U24" i="11"/>
  <c r="T24" i="11"/>
  <c r="T33" i="27"/>
  <c r="J8" i="26"/>
  <c r="J61" i="26" s="1"/>
  <c r="M8" i="11"/>
  <c r="E56" i="4"/>
  <c r="U56" i="4" s="1"/>
  <c r="S44" i="5"/>
  <c r="T46" i="8"/>
  <c r="U31" i="14"/>
  <c r="S44" i="21"/>
  <c r="T47" i="24"/>
  <c r="U33" i="27"/>
  <c r="S9" i="26"/>
  <c r="F8" i="23"/>
  <c r="O8" i="22"/>
  <c r="R9" i="20"/>
  <c r="S9" i="17"/>
  <c r="M8" i="14"/>
  <c r="D8" i="12"/>
  <c r="D61" i="12" s="1"/>
  <c r="D65" i="12" s="1"/>
  <c r="N8" i="11"/>
  <c r="J8" i="9"/>
  <c r="J61" i="9" s="1"/>
  <c r="J65" i="9" s="1"/>
  <c r="M8" i="6"/>
  <c r="V8" i="6"/>
  <c r="J8" i="12"/>
  <c r="R8" i="12" s="1"/>
  <c r="B8" i="3"/>
  <c r="L8" i="2"/>
  <c r="L61" i="2" s="1"/>
  <c r="L65" i="2" s="1"/>
  <c r="J43" i="25"/>
  <c r="R43" i="25" s="1"/>
  <c r="R44" i="25"/>
  <c r="B43" i="15"/>
  <c r="J43" i="11"/>
  <c r="R43" i="11" s="1"/>
  <c r="J43" i="7"/>
  <c r="R43" i="7" s="1"/>
  <c r="O43" i="6"/>
  <c r="U31" i="8"/>
  <c r="U31" i="10"/>
  <c r="U46" i="26"/>
  <c r="U13" i="30"/>
  <c r="I8" i="1"/>
  <c r="I61" i="1" s="1"/>
  <c r="I65" i="1" s="1"/>
  <c r="B8" i="29"/>
  <c r="C8" i="26"/>
  <c r="O8" i="24"/>
  <c r="O61" i="24" s="1"/>
  <c r="O65" i="24" s="1"/>
  <c r="G8" i="22"/>
  <c r="I8" i="19"/>
  <c r="S9" i="10"/>
  <c r="D8" i="3"/>
  <c r="D61" i="3" s="1"/>
  <c r="D65" i="3" s="1"/>
  <c r="R28" i="23"/>
  <c r="S28" i="18"/>
  <c r="H8" i="11"/>
  <c r="H61" i="11" s="1"/>
  <c r="H65" i="11" s="1"/>
  <c r="I8" i="6"/>
  <c r="I61" i="6" s="1"/>
  <c r="I65" i="6" s="1"/>
  <c r="I43" i="27"/>
  <c r="I43" i="23"/>
  <c r="I61" i="23" s="1"/>
  <c r="I65" i="23" s="1"/>
  <c r="I43" i="15"/>
  <c r="F43" i="12"/>
  <c r="F61" i="12" s="1"/>
  <c r="F65" i="12" s="1"/>
  <c r="N43" i="11"/>
  <c r="N61" i="11" s="1"/>
  <c r="N65" i="11" s="1"/>
  <c r="J43" i="8"/>
  <c r="R43" i="8" s="1"/>
  <c r="N43" i="7"/>
  <c r="F43" i="4"/>
  <c r="V43" i="13"/>
  <c r="C43" i="28"/>
  <c r="G43" i="13"/>
  <c r="B43" i="11"/>
  <c r="T33" i="7"/>
  <c r="T46" i="14"/>
  <c r="Q62" i="24"/>
  <c r="R9" i="28"/>
  <c r="H8" i="22"/>
  <c r="H61" i="22" s="1"/>
  <c r="H65" i="22" s="1"/>
  <c r="B8" i="20"/>
  <c r="J8" i="19"/>
  <c r="I8" i="16"/>
  <c r="L8" i="13"/>
  <c r="L61" i="13" s="1"/>
  <c r="L65" i="13" s="1"/>
  <c r="D8" i="11"/>
  <c r="N8" i="10"/>
  <c r="N61" i="10" s="1"/>
  <c r="N65" i="10" s="1"/>
  <c r="K8" i="5"/>
  <c r="K61" i="5" s="1"/>
  <c r="F8" i="3"/>
  <c r="F61" i="3" s="1"/>
  <c r="F65" i="3" s="1"/>
  <c r="W8" i="11"/>
  <c r="W61" i="11" s="1"/>
  <c r="W65" i="11" s="1"/>
  <c r="S28" i="23"/>
  <c r="I8" i="11"/>
  <c r="I61" i="11" s="1"/>
  <c r="I65" i="11" s="1"/>
  <c r="J8" i="6"/>
  <c r="J61" i="6" s="1"/>
  <c r="J43" i="27"/>
  <c r="R43" i="27" s="1"/>
  <c r="J43" i="23"/>
  <c r="R43" i="23" s="1"/>
  <c r="F43" i="20"/>
  <c r="J43" i="15"/>
  <c r="R43" i="15" s="1"/>
  <c r="K43" i="8"/>
  <c r="S43" i="8" s="1"/>
  <c r="D43" i="28"/>
  <c r="U60" i="30"/>
  <c r="J43" i="30"/>
  <c r="R43" i="30" s="1"/>
  <c r="K43" i="30"/>
  <c r="S43" i="30" s="1"/>
  <c r="V61" i="30"/>
  <c r="V65" i="30" s="1"/>
  <c r="F43" i="30"/>
  <c r="N43" i="30"/>
  <c r="N61" i="30" s="1"/>
  <c r="N65" i="30" s="1"/>
  <c r="I61" i="30"/>
  <c r="I65" i="30" s="1"/>
  <c r="R44" i="30"/>
  <c r="U52" i="30"/>
  <c r="T51" i="30"/>
  <c r="O61" i="30"/>
  <c r="O65" i="30" s="1"/>
  <c r="H61" i="30"/>
  <c r="H65" i="30" s="1"/>
  <c r="T42" i="30"/>
  <c r="U41" i="30"/>
  <c r="P28" i="30"/>
  <c r="U38" i="30"/>
  <c r="F8" i="30"/>
  <c r="B8" i="30"/>
  <c r="B61" i="30" s="1"/>
  <c r="B65" i="30" s="1"/>
  <c r="K8" i="30"/>
  <c r="L8" i="30"/>
  <c r="J8" i="30"/>
  <c r="J61" i="30" s="1"/>
  <c r="J65" i="30" s="1"/>
  <c r="C8" i="30"/>
  <c r="C61" i="30" s="1"/>
  <c r="C65" i="30" s="1"/>
  <c r="D8" i="30"/>
  <c r="D61" i="30" s="1"/>
  <c r="D65" i="30" s="1"/>
  <c r="T29" i="30"/>
  <c r="Q9" i="30"/>
  <c r="T18" i="30"/>
  <c r="R9" i="30"/>
  <c r="T15" i="30"/>
  <c r="P9" i="30"/>
  <c r="E9" i="30"/>
  <c r="U9" i="30" s="1"/>
  <c r="U11" i="30"/>
  <c r="D61" i="29"/>
  <c r="D65" i="29" s="1"/>
  <c r="F43" i="29"/>
  <c r="N43" i="29"/>
  <c r="U58" i="29"/>
  <c r="K43" i="29"/>
  <c r="S43" i="29" s="1"/>
  <c r="V43" i="29"/>
  <c r="V61" i="29" s="1"/>
  <c r="V65" i="29" s="1"/>
  <c r="B61" i="29"/>
  <c r="B65" i="29" s="1"/>
  <c r="H61" i="29"/>
  <c r="H65" i="29" s="1"/>
  <c r="U50" i="29"/>
  <c r="I61" i="29"/>
  <c r="I65" i="29" s="1"/>
  <c r="T49" i="29"/>
  <c r="R28" i="29"/>
  <c r="C8" i="29"/>
  <c r="C61" i="29" s="1"/>
  <c r="C65" i="29" s="1"/>
  <c r="L8" i="29"/>
  <c r="R8" i="29" s="1"/>
  <c r="F8" i="29"/>
  <c r="N8" i="29"/>
  <c r="G8" i="29"/>
  <c r="G61" i="29" s="1"/>
  <c r="G65" i="29" s="1"/>
  <c r="O8" i="29"/>
  <c r="O61" i="29" s="1"/>
  <c r="O65" i="29" s="1"/>
  <c r="W8" i="29"/>
  <c r="W61" i="29" s="1"/>
  <c r="W65" i="29" s="1"/>
  <c r="R9" i="29"/>
  <c r="T19" i="29"/>
  <c r="T18" i="29"/>
  <c r="Q9" i="29"/>
  <c r="E9" i="29"/>
  <c r="T9" i="29" s="1"/>
  <c r="P9" i="29"/>
  <c r="U15" i="29"/>
  <c r="L61" i="29"/>
  <c r="T11" i="29"/>
  <c r="E62" i="28"/>
  <c r="U62" i="28" s="1"/>
  <c r="Q62" i="28"/>
  <c r="H43" i="28"/>
  <c r="B43" i="28"/>
  <c r="B61" i="28" s="1"/>
  <c r="B65" i="28" s="1"/>
  <c r="K43" i="28"/>
  <c r="S43" i="28" s="1"/>
  <c r="U60" i="28"/>
  <c r="F43" i="28"/>
  <c r="N43" i="28"/>
  <c r="C61" i="28"/>
  <c r="C65" i="28" s="1"/>
  <c r="W61" i="28"/>
  <c r="W65" i="28" s="1"/>
  <c r="O61" i="28"/>
  <c r="O65" i="28" s="1"/>
  <c r="V43" i="28"/>
  <c r="I61" i="28"/>
  <c r="I65" i="28" s="1"/>
  <c r="L61" i="28"/>
  <c r="L65" i="28" s="1"/>
  <c r="K61" i="28"/>
  <c r="K65" i="28" s="1"/>
  <c r="H61" i="28"/>
  <c r="H65" i="28" s="1"/>
  <c r="U52" i="28"/>
  <c r="U35" i="28"/>
  <c r="T29" i="28"/>
  <c r="D8" i="28"/>
  <c r="D61" i="28" s="1"/>
  <c r="D65" i="28" s="1"/>
  <c r="M8" i="28"/>
  <c r="F8" i="28"/>
  <c r="F61" i="28" s="1"/>
  <c r="F65" i="28" s="1"/>
  <c r="N8" i="28"/>
  <c r="J8" i="28"/>
  <c r="Q56" i="27"/>
  <c r="G61" i="27"/>
  <c r="G65" i="27" s="1"/>
  <c r="B43" i="27"/>
  <c r="K43" i="27"/>
  <c r="S43" i="27" s="1"/>
  <c r="U58" i="27"/>
  <c r="C43" i="27"/>
  <c r="L43" i="27"/>
  <c r="F61" i="27"/>
  <c r="F65" i="27" s="1"/>
  <c r="N61" i="27"/>
  <c r="N65" i="27" s="1"/>
  <c r="V43" i="27"/>
  <c r="W61" i="27"/>
  <c r="W65" i="27" s="1"/>
  <c r="K61" i="27"/>
  <c r="K65" i="27" s="1"/>
  <c r="H61" i="27"/>
  <c r="H65" i="27" s="1"/>
  <c r="C61" i="27"/>
  <c r="C65" i="27" s="1"/>
  <c r="L61" i="27"/>
  <c r="L65" i="27" s="1"/>
  <c r="I61" i="27"/>
  <c r="I65" i="27" s="1"/>
  <c r="U38" i="27"/>
  <c r="U29" i="27"/>
  <c r="S28" i="27"/>
  <c r="J8" i="27"/>
  <c r="B8" i="27"/>
  <c r="R8" i="27"/>
  <c r="P62" i="26"/>
  <c r="H61" i="26"/>
  <c r="H65" i="26" s="1"/>
  <c r="M61" i="26"/>
  <c r="M65" i="26" s="1"/>
  <c r="F43" i="26"/>
  <c r="N43" i="26"/>
  <c r="D61" i="26"/>
  <c r="D65" i="26" s="1"/>
  <c r="I61" i="26"/>
  <c r="I65" i="26" s="1"/>
  <c r="K61" i="26"/>
  <c r="K65" i="26" s="1"/>
  <c r="S65" i="26" s="1"/>
  <c r="B61" i="26"/>
  <c r="B65" i="26" s="1"/>
  <c r="C61" i="26"/>
  <c r="C65" i="26" s="1"/>
  <c r="L61" i="26"/>
  <c r="L65" i="26" s="1"/>
  <c r="U48" i="26"/>
  <c r="T51" i="26"/>
  <c r="J43" i="26"/>
  <c r="R43" i="26" s="1"/>
  <c r="S28" i="26"/>
  <c r="T29" i="26"/>
  <c r="F8" i="26"/>
  <c r="N8" i="26"/>
  <c r="G8" i="26"/>
  <c r="G61" i="26" s="1"/>
  <c r="G65" i="26" s="1"/>
  <c r="O8" i="26"/>
  <c r="O61" i="26" s="1"/>
  <c r="O65" i="26" s="1"/>
  <c r="S8" i="26"/>
  <c r="R9" i="26"/>
  <c r="E62" i="25"/>
  <c r="P62" i="25"/>
  <c r="T64" i="25"/>
  <c r="T60" i="25"/>
  <c r="U58" i="25"/>
  <c r="I43" i="25"/>
  <c r="I61" i="25" s="1"/>
  <c r="I65" i="25" s="1"/>
  <c r="E56" i="25"/>
  <c r="C61" i="25"/>
  <c r="C65" i="25" s="1"/>
  <c r="F43" i="25"/>
  <c r="F61" i="25" s="1"/>
  <c r="F65" i="25" s="1"/>
  <c r="N43" i="25"/>
  <c r="U51" i="25"/>
  <c r="H61" i="25"/>
  <c r="H65" i="25" s="1"/>
  <c r="T48" i="25"/>
  <c r="K8" i="25"/>
  <c r="K61" i="25" s="1"/>
  <c r="K65" i="25" s="1"/>
  <c r="D8" i="25"/>
  <c r="D61" i="25" s="1"/>
  <c r="D65" i="25" s="1"/>
  <c r="T38" i="25"/>
  <c r="L8" i="25"/>
  <c r="Q28" i="25"/>
  <c r="N8" i="25"/>
  <c r="G8" i="25"/>
  <c r="G61" i="25" s="1"/>
  <c r="G65" i="25" s="1"/>
  <c r="O8" i="25"/>
  <c r="O61" i="25" s="1"/>
  <c r="O65" i="25" s="1"/>
  <c r="B8" i="25"/>
  <c r="B61" i="25" s="1"/>
  <c r="B65" i="25" s="1"/>
  <c r="U19" i="25"/>
  <c r="S8" i="25"/>
  <c r="T15" i="25"/>
  <c r="L61" i="25"/>
  <c r="R8" i="25"/>
  <c r="U11" i="25"/>
  <c r="T58" i="24"/>
  <c r="G61" i="24"/>
  <c r="G65" i="24" s="1"/>
  <c r="D61" i="24"/>
  <c r="D65" i="24" s="1"/>
  <c r="F43" i="24"/>
  <c r="F61" i="24" s="1"/>
  <c r="F65" i="24" s="1"/>
  <c r="N43" i="24"/>
  <c r="N61" i="24" s="1"/>
  <c r="N65" i="24" s="1"/>
  <c r="V43" i="24"/>
  <c r="T51" i="24"/>
  <c r="U50" i="24"/>
  <c r="U42" i="24"/>
  <c r="S28" i="24"/>
  <c r="C8" i="24"/>
  <c r="C61" i="24" s="1"/>
  <c r="C65" i="24" s="1"/>
  <c r="L8" i="24"/>
  <c r="L61" i="24" s="1"/>
  <c r="L65" i="24" s="1"/>
  <c r="V8" i="24"/>
  <c r="M8" i="24"/>
  <c r="M61" i="24" s="1"/>
  <c r="W8" i="24"/>
  <c r="W61" i="24" s="1"/>
  <c r="W65" i="24" s="1"/>
  <c r="J61" i="24"/>
  <c r="U15" i="24"/>
  <c r="R9" i="24"/>
  <c r="P9" i="24"/>
  <c r="T11" i="24"/>
  <c r="P62" i="23"/>
  <c r="O61" i="23"/>
  <c r="O65" i="23" s="1"/>
  <c r="C43" i="23"/>
  <c r="L43" i="23"/>
  <c r="N61" i="23"/>
  <c r="N65" i="23" s="1"/>
  <c r="F61" i="23"/>
  <c r="F65" i="23" s="1"/>
  <c r="U52" i="23"/>
  <c r="G61" i="23"/>
  <c r="G65" i="23" s="1"/>
  <c r="H61" i="23"/>
  <c r="H65" i="23" s="1"/>
  <c r="B8" i="23"/>
  <c r="B61" i="23" s="1"/>
  <c r="B65" i="23" s="1"/>
  <c r="K8" i="23"/>
  <c r="K61" i="23" s="1"/>
  <c r="Q28" i="23"/>
  <c r="U39" i="23"/>
  <c r="T38" i="23"/>
  <c r="W8" i="23"/>
  <c r="W61" i="23" s="1"/>
  <c r="W65" i="23" s="1"/>
  <c r="C8" i="23"/>
  <c r="C61" i="23" s="1"/>
  <c r="C65" i="23" s="1"/>
  <c r="L8" i="23"/>
  <c r="L61" i="23" s="1"/>
  <c r="L65" i="23" s="1"/>
  <c r="V8" i="23"/>
  <c r="R9" i="23"/>
  <c r="S9" i="23"/>
  <c r="J61" i="23"/>
  <c r="T11" i="23"/>
  <c r="E62" i="22"/>
  <c r="U60" i="22"/>
  <c r="G61" i="22"/>
  <c r="G65" i="22" s="1"/>
  <c r="J43" i="22"/>
  <c r="R43" i="22" s="1"/>
  <c r="L43" i="22"/>
  <c r="P56" i="22"/>
  <c r="F43" i="22"/>
  <c r="F61" i="22" s="1"/>
  <c r="F65" i="22" s="1"/>
  <c r="N43" i="22"/>
  <c r="N61" i="22" s="1"/>
  <c r="N65" i="22" s="1"/>
  <c r="O61" i="22"/>
  <c r="O65" i="22" s="1"/>
  <c r="D61" i="22"/>
  <c r="D65" i="22" s="1"/>
  <c r="M61" i="22"/>
  <c r="M65" i="22" s="1"/>
  <c r="U49" i="22"/>
  <c r="T52" i="22"/>
  <c r="Q44" i="22"/>
  <c r="Q43" i="22" s="1"/>
  <c r="S28" i="22"/>
  <c r="B8" i="22"/>
  <c r="B61" i="22" s="1"/>
  <c r="B65" i="22" s="1"/>
  <c r="K8" i="22"/>
  <c r="K61" i="22" s="1"/>
  <c r="T29" i="22"/>
  <c r="L8" i="22"/>
  <c r="I8" i="22"/>
  <c r="I61" i="22" s="1"/>
  <c r="I65" i="22" s="1"/>
  <c r="C8" i="22"/>
  <c r="C61" i="22" s="1"/>
  <c r="C65" i="22" s="1"/>
  <c r="V8" i="22"/>
  <c r="V61" i="22" s="1"/>
  <c r="V65" i="22" s="1"/>
  <c r="S9" i="22"/>
  <c r="J61" i="22"/>
  <c r="T64" i="21"/>
  <c r="H61" i="21"/>
  <c r="H65" i="21" s="1"/>
  <c r="F43" i="21"/>
  <c r="F61" i="21" s="1"/>
  <c r="F65" i="21" s="1"/>
  <c r="N43" i="21"/>
  <c r="U58" i="21"/>
  <c r="B61" i="21"/>
  <c r="B65" i="21" s="1"/>
  <c r="J43" i="21"/>
  <c r="R43" i="21" s="1"/>
  <c r="M8" i="21"/>
  <c r="S8" i="21" s="1"/>
  <c r="J8" i="21"/>
  <c r="D8" i="21"/>
  <c r="D61" i="21" s="1"/>
  <c r="D65" i="21" s="1"/>
  <c r="C8" i="21"/>
  <c r="C61" i="21" s="1"/>
  <c r="C65" i="21" s="1"/>
  <c r="L8" i="21"/>
  <c r="L61" i="21" s="1"/>
  <c r="T35" i="21"/>
  <c r="G8" i="21"/>
  <c r="G61" i="21" s="1"/>
  <c r="G65" i="21" s="1"/>
  <c r="O8" i="21"/>
  <c r="O61" i="21" s="1"/>
  <c r="O65" i="21" s="1"/>
  <c r="U15" i="21"/>
  <c r="U11" i="21"/>
  <c r="R9" i="21"/>
  <c r="Q62" i="20"/>
  <c r="Q56" i="20"/>
  <c r="T58" i="20"/>
  <c r="V43" i="20"/>
  <c r="L43" i="20"/>
  <c r="L61" i="20" s="1"/>
  <c r="K61" i="20"/>
  <c r="K65" i="20" s="1"/>
  <c r="J61" i="20"/>
  <c r="J65" i="20" s="1"/>
  <c r="C61" i="20"/>
  <c r="C65" i="20" s="1"/>
  <c r="W61" i="20"/>
  <c r="W65" i="20" s="1"/>
  <c r="I61" i="20"/>
  <c r="I65" i="20" s="1"/>
  <c r="U51" i="20"/>
  <c r="T40" i="20"/>
  <c r="T38" i="20"/>
  <c r="N8" i="20"/>
  <c r="N61" i="20" s="1"/>
  <c r="N65" i="20" s="1"/>
  <c r="H8" i="20"/>
  <c r="H61" i="20" s="1"/>
  <c r="H65" i="20" s="1"/>
  <c r="D8" i="20"/>
  <c r="D61" i="20" s="1"/>
  <c r="D65" i="20" s="1"/>
  <c r="M8" i="20"/>
  <c r="R28" i="20"/>
  <c r="G8" i="20"/>
  <c r="G61" i="20" s="1"/>
  <c r="G65" i="20" s="1"/>
  <c r="O8" i="20"/>
  <c r="O61" i="20" s="1"/>
  <c r="O65" i="20" s="1"/>
  <c r="T19" i="20"/>
  <c r="S9" i="20"/>
  <c r="T15" i="20"/>
  <c r="R8" i="20"/>
  <c r="M61" i="20"/>
  <c r="S8" i="20"/>
  <c r="U11" i="20"/>
  <c r="H61" i="19"/>
  <c r="H65" i="19" s="1"/>
  <c r="C43" i="19"/>
  <c r="L43" i="19"/>
  <c r="V43" i="19"/>
  <c r="D43" i="19"/>
  <c r="D61" i="19" s="1"/>
  <c r="D65" i="19" s="1"/>
  <c r="M43" i="19"/>
  <c r="W43" i="19"/>
  <c r="F43" i="19"/>
  <c r="F61" i="19" s="1"/>
  <c r="F65" i="19" s="1"/>
  <c r="N43" i="19"/>
  <c r="N61" i="19" s="1"/>
  <c r="N65" i="19" s="1"/>
  <c r="I61" i="19"/>
  <c r="I65" i="19" s="1"/>
  <c r="R44" i="19"/>
  <c r="B61" i="19"/>
  <c r="B65" i="19" s="1"/>
  <c r="G61" i="19"/>
  <c r="G65" i="19" s="1"/>
  <c r="R28" i="19"/>
  <c r="P28" i="19"/>
  <c r="W8" i="19"/>
  <c r="S28" i="19"/>
  <c r="U35" i="19"/>
  <c r="M8" i="19"/>
  <c r="T29" i="19"/>
  <c r="T19" i="19"/>
  <c r="J61" i="19"/>
  <c r="R8" i="19"/>
  <c r="K61" i="19"/>
  <c r="E62" i="18"/>
  <c r="P62" i="18"/>
  <c r="C65" i="18"/>
  <c r="T64" i="18"/>
  <c r="T60" i="18"/>
  <c r="F43" i="18"/>
  <c r="N43" i="18"/>
  <c r="N61" i="18" s="1"/>
  <c r="N65" i="18" s="1"/>
  <c r="H61" i="18"/>
  <c r="H65" i="18" s="1"/>
  <c r="G43" i="18"/>
  <c r="O43" i="18"/>
  <c r="O61" i="18" s="1"/>
  <c r="O65" i="18" s="1"/>
  <c r="V43" i="18"/>
  <c r="G61" i="18"/>
  <c r="G65" i="18" s="1"/>
  <c r="I61" i="18"/>
  <c r="I65" i="18" s="1"/>
  <c r="U52" i="18"/>
  <c r="J8" i="18"/>
  <c r="P28" i="18"/>
  <c r="B8" i="18"/>
  <c r="B61" i="18" s="1"/>
  <c r="B65" i="18" s="1"/>
  <c r="K8" i="18"/>
  <c r="K61" i="18" s="1"/>
  <c r="D8" i="18"/>
  <c r="D61" i="18" s="1"/>
  <c r="D65" i="18" s="1"/>
  <c r="M8" i="18"/>
  <c r="M61" i="18" s="1"/>
  <c r="M65" i="18" s="1"/>
  <c r="V8" i="18"/>
  <c r="F8" i="18"/>
  <c r="F61" i="18" s="1"/>
  <c r="F65" i="18" s="1"/>
  <c r="J61" i="18"/>
  <c r="L8" i="18"/>
  <c r="L61" i="18" s="1"/>
  <c r="L65" i="18" s="1"/>
  <c r="I43" i="17"/>
  <c r="I61" i="17" s="1"/>
  <c r="I65" i="17" s="1"/>
  <c r="L43" i="17"/>
  <c r="L61" i="17" s="1"/>
  <c r="T58" i="17"/>
  <c r="H61" i="17"/>
  <c r="H65" i="17" s="1"/>
  <c r="B61" i="17"/>
  <c r="B65" i="17" s="1"/>
  <c r="Q44" i="17"/>
  <c r="C61" i="17"/>
  <c r="C65" i="17" s="1"/>
  <c r="U50" i="17"/>
  <c r="T49" i="17"/>
  <c r="U41" i="17"/>
  <c r="U35" i="17"/>
  <c r="D8" i="17"/>
  <c r="D61" i="17" s="1"/>
  <c r="D65" i="17" s="1"/>
  <c r="M8" i="17"/>
  <c r="M61" i="17" s="1"/>
  <c r="F8" i="17"/>
  <c r="F61" i="17" s="1"/>
  <c r="F65" i="17" s="1"/>
  <c r="N8" i="17"/>
  <c r="N61" i="17" s="1"/>
  <c r="N65" i="17" s="1"/>
  <c r="G8" i="17"/>
  <c r="G61" i="17" s="1"/>
  <c r="G65" i="17" s="1"/>
  <c r="O8" i="17"/>
  <c r="O61" i="17" s="1"/>
  <c r="O65" i="17" s="1"/>
  <c r="U18" i="17"/>
  <c r="R9" i="17"/>
  <c r="P9" i="17"/>
  <c r="T15" i="17"/>
  <c r="K8" i="17"/>
  <c r="K61" i="17" s="1"/>
  <c r="K65" i="17" s="1"/>
  <c r="R8" i="17"/>
  <c r="T11" i="17"/>
  <c r="D61" i="16"/>
  <c r="D65" i="16" s="1"/>
  <c r="F43" i="16"/>
  <c r="F61" i="16" s="1"/>
  <c r="F65" i="16" s="1"/>
  <c r="N43" i="16"/>
  <c r="V43" i="16"/>
  <c r="N61" i="16"/>
  <c r="N65" i="16" s="1"/>
  <c r="V61" i="16"/>
  <c r="V65" i="16" s="1"/>
  <c r="W61" i="16"/>
  <c r="W65" i="16" s="1"/>
  <c r="U48" i="16"/>
  <c r="J8" i="16"/>
  <c r="J61" i="16" s="1"/>
  <c r="T41" i="16"/>
  <c r="T40" i="16"/>
  <c r="C8" i="16"/>
  <c r="C61" i="16" s="1"/>
  <c r="C65" i="16" s="1"/>
  <c r="G8" i="16"/>
  <c r="G61" i="16" s="1"/>
  <c r="G65" i="16" s="1"/>
  <c r="O8" i="16"/>
  <c r="O61" i="16" s="1"/>
  <c r="O65" i="16" s="1"/>
  <c r="H8" i="16"/>
  <c r="H61" i="16" s="1"/>
  <c r="H65" i="16" s="1"/>
  <c r="T15" i="16"/>
  <c r="T11" i="16"/>
  <c r="P62" i="15"/>
  <c r="U64" i="15"/>
  <c r="T62" i="15"/>
  <c r="F61" i="15"/>
  <c r="F65" i="15" s="1"/>
  <c r="G61" i="15"/>
  <c r="G65" i="15" s="1"/>
  <c r="O61" i="15"/>
  <c r="O65" i="15" s="1"/>
  <c r="W61" i="15"/>
  <c r="W65" i="15" s="1"/>
  <c r="P56" i="15"/>
  <c r="V43" i="15"/>
  <c r="T58" i="15"/>
  <c r="N61" i="15"/>
  <c r="N65" i="15" s="1"/>
  <c r="L61" i="15"/>
  <c r="L65" i="15" s="1"/>
  <c r="H61" i="15"/>
  <c r="H65" i="15" s="1"/>
  <c r="U49" i="15"/>
  <c r="B61" i="15"/>
  <c r="B65" i="15" s="1"/>
  <c r="K61" i="15"/>
  <c r="K65" i="15" s="1"/>
  <c r="I61" i="15"/>
  <c r="I65" i="15" s="1"/>
  <c r="T48" i="15"/>
  <c r="T52" i="15"/>
  <c r="U39" i="15"/>
  <c r="V8" i="15"/>
  <c r="R28" i="15"/>
  <c r="P28" i="15"/>
  <c r="D8" i="15"/>
  <c r="D61" i="15" s="1"/>
  <c r="D65" i="15" s="1"/>
  <c r="M8" i="15"/>
  <c r="S8" i="15" s="1"/>
  <c r="J8" i="15"/>
  <c r="J61" i="15" s="1"/>
  <c r="J65" i="15" s="1"/>
  <c r="J43" i="14"/>
  <c r="R43" i="14" s="1"/>
  <c r="B43" i="14"/>
  <c r="K43" i="14"/>
  <c r="S43" i="14" s="1"/>
  <c r="D43" i="14"/>
  <c r="D61" i="14" s="1"/>
  <c r="D65" i="14" s="1"/>
  <c r="M43" i="14"/>
  <c r="M61" i="14" s="1"/>
  <c r="P56" i="14"/>
  <c r="V43" i="14"/>
  <c r="B61" i="14"/>
  <c r="B65" i="14" s="1"/>
  <c r="C61" i="14"/>
  <c r="C65" i="14" s="1"/>
  <c r="L61" i="14"/>
  <c r="L65" i="14" s="1"/>
  <c r="T49" i="14"/>
  <c r="H61" i="14"/>
  <c r="H65" i="14" s="1"/>
  <c r="T48" i="14"/>
  <c r="G8" i="14"/>
  <c r="O8" i="14"/>
  <c r="O61" i="14" s="1"/>
  <c r="O65" i="14" s="1"/>
  <c r="K8" i="14"/>
  <c r="V8" i="14"/>
  <c r="F8" i="14"/>
  <c r="F61" i="14" s="1"/>
  <c r="F65" i="14" s="1"/>
  <c r="N8" i="14"/>
  <c r="N61" i="14" s="1"/>
  <c r="N65" i="14" s="1"/>
  <c r="I8" i="14"/>
  <c r="I61" i="14" s="1"/>
  <c r="I65" i="14" s="1"/>
  <c r="S8" i="14"/>
  <c r="T11" i="14"/>
  <c r="T64" i="13"/>
  <c r="E62" i="13"/>
  <c r="G61" i="13"/>
  <c r="G65" i="13" s="1"/>
  <c r="D43" i="13"/>
  <c r="M43" i="13"/>
  <c r="M61" i="13" s="1"/>
  <c r="F43" i="13"/>
  <c r="F61" i="13" s="1"/>
  <c r="F65" i="13" s="1"/>
  <c r="N43" i="13"/>
  <c r="N61" i="13" s="1"/>
  <c r="N65" i="13" s="1"/>
  <c r="K61" i="13"/>
  <c r="K65" i="13" s="1"/>
  <c r="J61" i="13"/>
  <c r="J65" i="13" s="1"/>
  <c r="B61" i="13"/>
  <c r="B65" i="13" s="1"/>
  <c r="T48" i="13"/>
  <c r="T50" i="13"/>
  <c r="H61" i="13"/>
  <c r="H65" i="13" s="1"/>
  <c r="T42" i="13"/>
  <c r="U38" i="13"/>
  <c r="V8" i="13"/>
  <c r="V61" i="13" s="1"/>
  <c r="V65" i="13" s="1"/>
  <c r="T29" i="13"/>
  <c r="W8" i="13"/>
  <c r="W61" i="13" s="1"/>
  <c r="W65" i="13" s="1"/>
  <c r="T18" i="13"/>
  <c r="R9" i="13"/>
  <c r="R8" i="13"/>
  <c r="S8" i="13"/>
  <c r="V43" i="12"/>
  <c r="C43" i="12"/>
  <c r="L43" i="12"/>
  <c r="L61" i="12" s="1"/>
  <c r="L65" i="12" s="1"/>
  <c r="Q56" i="12"/>
  <c r="O61" i="12"/>
  <c r="O65" i="12" s="1"/>
  <c r="B61" i="12"/>
  <c r="B65" i="12" s="1"/>
  <c r="K43" i="12"/>
  <c r="S43" i="12" s="1"/>
  <c r="T51" i="12"/>
  <c r="G61" i="12"/>
  <c r="G65" i="12" s="1"/>
  <c r="T39" i="12"/>
  <c r="U38" i="12"/>
  <c r="Q28" i="12"/>
  <c r="J61" i="12"/>
  <c r="J65" i="12" s="1"/>
  <c r="I8" i="12"/>
  <c r="I61" i="12" s="1"/>
  <c r="I65" i="12" s="1"/>
  <c r="K8" i="12"/>
  <c r="K61" i="12" s="1"/>
  <c r="K65" i="12" s="1"/>
  <c r="W8" i="12"/>
  <c r="W61" i="12" s="1"/>
  <c r="W65" i="12" s="1"/>
  <c r="C8" i="12"/>
  <c r="T18" i="12"/>
  <c r="T15" i="12"/>
  <c r="S9" i="12"/>
  <c r="M61" i="12"/>
  <c r="T11" i="12"/>
  <c r="P62" i="11"/>
  <c r="Q62" i="11"/>
  <c r="G43" i="11"/>
  <c r="O43" i="11"/>
  <c r="P56" i="11"/>
  <c r="V43" i="11"/>
  <c r="D61" i="11"/>
  <c r="D65" i="11" s="1"/>
  <c r="M61" i="11"/>
  <c r="M65" i="11" s="1"/>
  <c r="F61" i="11"/>
  <c r="F65" i="11" s="1"/>
  <c r="G61" i="11"/>
  <c r="G65" i="11" s="1"/>
  <c r="O61" i="11"/>
  <c r="O65" i="11" s="1"/>
  <c r="B61" i="11"/>
  <c r="B65" i="11" s="1"/>
  <c r="T42" i="11"/>
  <c r="K8" i="11"/>
  <c r="K61" i="11" s="1"/>
  <c r="U29" i="11"/>
  <c r="C8" i="11"/>
  <c r="C61" i="11" s="1"/>
  <c r="C65" i="11" s="1"/>
  <c r="L8" i="11"/>
  <c r="L61" i="11" s="1"/>
  <c r="T18" i="11"/>
  <c r="T15" i="11"/>
  <c r="R9" i="11"/>
  <c r="U64" i="10"/>
  <c r="G61" i="10"/>
  <c r="G65" i="10" s="1"/>
  <c r="O61" i="10"/>
  <c r="O65" i="10" s="1"/>
  <c r="F61" i="10"/>
  <c r="F65" i="10" s="1"/>
  <c r="B61" i="10"/>
  <c r="B65" i="10" s="1"/>
  <c r="Q44" i="10"/>
  <c r="U40" i="10"/>
  <c r="T42" i="10"/>
  <c r="T38" i="10"/>
  <c r="I8" i="10"/>
  <c r="I61" i="10" s="1"/>
  <c r="I65" i="10" s="1"/>
  <c r="J8" i="10"/>
  <c r="J61" i="10" s="1"/>
  <c r="K8" i="10"/>
  <c r="C8" i="10"/>
  <c r="C61" i="10" s="1"/>
  <c r="C65" i="10" s="1"/>
  <c r="L8" i="10"/>
  <c r="L61" i="10" s="1"/>
  <c r="L65" i="10" s="1"/>
  <c r="V8" i="10"/>
  <c r="V61" i="10" s="1"/>
  <c r="V65" i="10" s="1"/>
  <c r="T19" i="10"/>
  <c r="M8" i="10"/>
  <c r="T15" i="10"/>
  <c r="H8" i="10"/>
  <c r="H61" i="10" s="1"/>
  <c r="H65" i="10" s="1"/>
  <c r="T11" i="10"/>
  <c r="P62" i="9"/>
  <c r="J43" i="9"/>
  <c r="R43" i="9" s="1"/>
  <c r="T60" i="9"/>
  <c r="U58" i="9"/>
  <c r="I43" i="9"/>
  <c r="C43" i="9"/>
  <c r="L43" i="9"/>
  <c r="F61" i="9"/>
  <c r="F65" i="9" s="1"/>
  <c r="N61" i="9"/>
  <c r="N65" i="9" s="1"/>
  <c r="P44" i="9"/>
  <c r="K61" i="9"/>
  <c r="K65" i="9" s="1"/>
  <c r="S28" i="9"/>
  <c r="B8" i="9"/>
  <c r="B61" i="9" s="1"/>
  <c r="B65" i="9" s="1"/>
  <c r="P28" i="9"/>
  <c r="D8" i="9"/>
  <c r="D61" i="9" s="1"/>
  <c r="D65" i="9" s="1"/>
  <c r="M8" i="9"/>
  <c r="U35" i="9"/>
  <c r="T29" i="9"/>
  <c r="C8" i="9"/>
  <c r="L8" i="9"/>
  <c r="G8" i="9"/>
  <c r="G61" i="9" s="1"/>
  <c r="G65" i="9" s="1"/>
  <c r="O8" i="9"/>
  <c r="O61" i="9" s="1"/>
  <c r="O65" i="9" s="1"/>
  <c r="T19" i="9"/>
  <c r="S8" i="9"/>
  <c r="H8" i="9"/>
  <c r="H61" i="9" s="1"/>
  <c r="H65" i="9" s="1"/>
  <c r="P62" i="8"/>
  <c r="V43" i="8"/>
  <c r="V61" i="8" s="1"/>
  <c r="V65" i="8" s="1"/>
  <c r="F61" i="8"/>
  <c r="F65" i="8" s="1"/>
  <c r="C43" i="8"/>
  <c r="L43" i="8"/>
  <c r="W43" i="8"/>
  <c r="W61" i="8" s="1"/>
  <c r="W65" i="8" s="1"/>
  <c r="I61" i="8"/>
  <c r="I65" i="8" s="1"/>
  <c r="J61" i="8"/>
  <c r="J65" i="8" s="1"/>
  <c r="B61" i="8"/>
  <c r="B65" i="8" s="1"/>
  <c r="Q44" i="8"/>
  <c r="Q28" i="8"/>
  <c r="K8" i="8"/>
  <c r="K61" i="8" s="1"/>
  <c r="K65" i="8" s="1"/>
  <c r="C8" i="8"/>
  <c r="L8" i="8"/>
  <c r="D8" i="8"/>
  <c r="D61" i="8" s="1"/>
  <c r="D65" i="8" s="1"/>
  <c r="M8" i="8"/>
  <c r="M61" i="8" s="1"/>
  <c r="T18" i="8"/>
  <c r="T15" i="8"/>
  <c r="H8" i="8"/>
  <c r="H61" i="8" s="1"/>
  <c r="H65" i="8" s="1"/>
  <c r="M65" i="7"/>
  <c r="P62" i="7"/>
  <c r="W43" i="7"/>
  <c r="G43" i="7"/>
  <c r="O43" i="7"/>
  <c r="H43" i="7"/>
  <c r="Q56" i="7"/>
  <c r="I43" i="7"/>
  <c r="I61" i="7" s="1"/>
  <c r="I65" i="7" s="1"/>
  <c r="V43" i="7"/>
  <c r="V61" i="7" s="1"/>
  <c r="V65" i="7" s="1"/>
  <c r="K61" i="7"/>
  <c r="K65" i="7" s="1"/>
  <c r="S65" i="7" s="1"/>
  <c r="B61" i="7"/>
  <c r="B65" i="7" s="1"/>
  <c r="Q44" i="7"/>
  <c r="U50" i="7"/>
  <c r="T42" i="7"/>
  <c r="T41" i="7"/>
  <c r="T38" i="7"/>
  <c r="Q28" i="7"/>
  <c r="R28" i="7"/>
  <c r="S28" i="7"/>
  <c r="C8" i="7"/>
  <c r="C61" i="7" s="1"/>
  <c r="C65" i="7" s="1"/>
  <c r="D8" i="7"/>
  <c r="D61" i="7" s="1"/>
  <c r="D65" i="7" s="1"/>
  <c r="F8" i="7"/>
  <c r="N8" i="7"/>
  <c r="G8" i="7"/>
  <c r="O8" i="7"/>
  <c r="T11" i="7"/>
  <c r="H8" i="7"/>
  <c r="S8" i="7"/>
  <c r="J8" i="7"/>
  <c r="F43" i="6"/>
  <c r="F61" i="6" s="1"/>
  <c r="F65" i="6" s="1"/>
  <c r="N43" i="6"/>
  <c r="L61" i="6"/>
  <c r="L65" i="6" s="1"/>
  <c r="J43" i="6"/>
  <c r="R43" i="6" s="1"/>
  <c r="Q56" i="6"/>
  <c r="K61" i="6"/>
  <c r="K65" i="6" s="1"/>
  <c r="V61" i="6"/>
  <c r="V65" i="6" s="1"/>
  <c r="G61" i="6"/>
  <c r="G65" i="6" s="1"/>
  <c r="T39" i="6"/>
  <c r="T35" i="6"/>
  <c r="B8" i="6"/>
  <c r="B61" i="6" s="1"/>
  <c r="B65" i="6" s="1"/>
  <c r="T29" i="6"/>
  <c r="C8" i="6"/>
  <c r="C61" i="6" s="1"/>
  <c r="C65" i="6" s="1"/>
  <c r="M61" i="6"/>
  <c r="S8" i="6"/>
  <c r="H8" i="6"/>
  <c r="K65" i="5"/>
  <c r="D43" i="5"/>
  <c r="M43" i="5"/>
  <c r="H43" i="5"/>
  <c r="U58" i="5"/>
  <c r="I43" i="5"/>
  <c r="I61" i="5" s="1"/>
  <c r="I65" i="5" s="1"/>
  <c r="G61" i="5"/>
  <c r="G65" i="5" s="1"/>
  <c r="O61" i="5"/>
  <c r="O65" i="5" s="1"/>
  <c r="D61" i="5"/>
  <c r="D65" i="5" s="1"/>
  <c r="T52" i="5"/>
  <c r="T48" i="5"/>
  <c r="E28" i="5"/>
  <c r="T38" i="5"/>
  <c r="M8" i="5"/>
  <c r="F8" i="5"/>
  <c r="F61" i="5" s="1"/>
  <c r="F65" i="5" s="1"/>
  <c r="N8" i="5"/>
  <c r="N61" i="5" s="1"/>
  <c r="N65" i="5" s="1"/>
  <c r="T19" i="5"/>
  <c r="Q9" i="5"/>
  <c r="T11" i="5"/>
  <c r="H8" i="5"/>
  <c r="H61" i="5" s="1"/>
  <c r="H65" i="5" s="1"/>
  <c r="W61" i="4"/>
  <c r="W65" i="4" s="1"/>
  <c r="H43" i="4"/>
  <c r="I43" i="4"/>
  <c r="J43" i="4"/>
  <c r="R43" i="4" s="1"/>
  <c r="L61" i="4"/>
  <c r="L65" i="4" s="1"/>
  <c r="J61" i="4"/>
  <c r="J65" i="4" s="1"/>
  <c r="R65" i="4" s="1"/>
  <c r="T49" i="4"/>
  <c r="D8" i="4"/>
  <c r="D61" i="4" s="1"/>
  <c r="D65" i="4" s="1"/>
  <c r="M8" i="4"/>
  <c r="M61" i="4" s="1"/>
  <c r="S28" i="4"/>
  <c r="T35" i="4"/>
  <c r="F8" i="4"/>
  <c r="N8" i="4"/>
  <c r="N61" i="4" s="1"/>
  <c r="N65" i="4" s="1"/>
  <c r="G8" i="4"/>
  <c r="G61" i="4" s="1"/>
  <c r="G65" i="4" s="1"/>
  <c r="O8" i="4"/>
  <c r="O61" i="4" s="1"/>
  <c r="O65" i="4" s="1"/>
  <c r="B8" i="4"/>
  <c r="B61" i="4" s="1"/>
  <c r="B65" i="4" s="1"/>
  <c r="K8" i="4"/>
  <c r="C8" i="4"/>
  <c r="C61" i="4" s="1"/>
  <c r="C65" i="4" s="1"/>
  <c r="U19" i="4"/>
  <c r="R8" i="4"/>
  <c r="U11" i="4"/>
  <c r="H8" i="4"/>
  <c r="P56" i="3"/>
  <c r="B43" i="3"/>
  <c r="K43" i="3"/>
  <c r="S43" i="3" s="1"/>
  <c r="C61" i="3"/>
  <c r="C65" i="3" s="1"/>
  <c r="L61" i="3"/>
  <c r="L65" i="3" s="1"/>
  <c r="W43" i="3"/>
  <c r="W61" i="3" s="1"/>
  <c r="W65" i="3" s="1"/>
  <c r="G61" i="3"/>
  <c r="G65" i="3" s="1"/>
  <c r="T52" i="3"/>
  <c r="T48" i="3"/>
  <c r="T38" i="3"/>
  <c r="J8" i="3"/>
  <c r="J61" i="3" s="1"/>
  <c r="I8" i="3"/>
  <c r="I61" i="3" s="1"/>
  <c r="I65" i="3" s="1"/>
  <c r="K8" i="3"/>
  <c r="S8" i="3" s="1"/>
  <c r="M61" i="3"/>
  <c r="T11" i="3"/>
  <c r="H8" i="3"/>
  <c r="H61" i="3" s="1"/>
  <c r="H65" i="3" s="1"/>
  <c r="E62" i="2"/>
  <c r="U62" i="2" s="1"/>
  <c r="Q62" i="2"/>
  <c r="T64" i="2"/>
  <c r="G43" i="2"/>
  <c r="O43" i="2"/>
  <c r="O61" i="2" s="1"/>
  <c r="O65" i="2" s="1"/>
  <c r="I43" i="2"/>
  <c r="F43" i="2"/>
  <c r="N43" i="2"/>
  <c r="N61" i="2" s="1"/>
  <c r="N65" i="2" s="1"/>
  <c r="T58" i="2"/>
  <c r="G61" i="2"/>
  <c r="G65" i="2" s="1"/>
  <c r="V61" i="2"/>
  <c r="V65" i="2" s="1"/>
  <c r="T48" i="2"/>
  <c r="U52" i="2"/>
  <c r="T41" i="2"/>
  <c r="T39" i="2"/>
  <c r="P28" i="2"/>
  <c r="T35" i="2"/>
  <c r="F8" i="2"/>
  <c r="T29" i="2"/>
  <c r="D8" i="2"/>
  <c r="M8" i="2"/>
  <c r="M61" i="2" s="1"/>
  <c r="T18" i="2"/>
  <c r="J61" i="2"/>
  <c r="R8" i="2"/>
  <c r="S9" i="2"/>
  <c r="U11" i="2"/>
  <c r="H8" i="2"/>
  <c r="H61" i="2" s="1"/>
  <c r="H65" i="2" s="1"/>
  <c r="E62" i="1"/>
  <c r="H43" i="1"/>
  <c r="H61" i="1" s="1"/>
  <c r="H65" i="1" s="1"/>
  <c r="I43" i="1"/>
  <c r="V43" i="1"/>
  <c r="V61" i="1" s="1"/>
  <c r="V65" i="1" s="1"/>
  <c r="B43" i="1"/>
  <c r="G43" i="1"/>
  <c r="P56" i="1"/>
  <c r="J43" i="1"/>
  <c r="R43" i="1" s="1"/>
  <c r="W43" i="1"/>
  <c r="T58" i="1"/>
  <c r="D61" i="1"/>
  <c r="D65" i="1" s="1"/>
  <c r="T48" i="1"/>
  <c r="Q44" i="1"/>
  <c r="T50" i="1"/>
  <c r="U49" i="1"/>
  <c r="G8" i="1"/>
  <c r="O8" i="1"/>
  <c r="O61" i="1" s="1"/>
  <c r="O65" i="1" s="1"/>
  <c r="T42" i="1"/>
  <c r="B8" i="1"/>
  <c r="K8" i="1"/>
  <c r="K61" i="1" s="1"/>
  <c r="K65" i="1" s="1"/>
  <c r="U39" i="1"/>
  <c r="T38" i="1"/>
  <c r="W8" i="1"/>
  <c r="F8" i="1"/>
  <c r="F61" i="1" s="1"/>
  <c r="F65" i="1" s="1"/>
  <c r="N8" i="1"/>
  <c r="N61" i="1" s="1"/>
  <c r="N65" i="1" s="1"/>
  <c r="C8" i="1"/>
  <c r="T19" i="1"/>
  <c r="T11" i="1"/>
  <c r="L8" i="1"/>
  <c r="L61" i="1" s="1"/>
  <c r="L65" i="1" s="1"/>
  <c r="M8" i="1"/>
  <c r="Q56" i="1"/>
  <c r="U63" i="1"/>
  <c r="T19" i="2"/>
  <c r="T27" i="2"/>
  <c r="Q28" i="2"/>
  <c r="T32" i="2"/>
  <c r="T40" i="2"/>
  <c r="E44" i="2"/>
  <c r="T50" i="2"/>
  <c r="P9" i="3"/>
  <c r="T14" i="3"/>
  <c r="T22" i="3"/>
  <c r="T35" i="3"/>
  <c r="T45" i="3"/>
  <c r="T53" i="3"/>
  <c r="T58" i="3"/>
  <c r="E62" i="3"/>
  <c r="T17" i="4"/>
  <c r="T25" i="4"/>
  <c r="T30" i="4"/>
  <c r="T38" i="4"/>
  <c r="Q44" i="4"/>
  <c r="T48" i="4"/>
  <c r="P56" i="4"/>
  <c r="P43" i="4" s="1"/>
  <c r="T63" i="4"/>
  <c r="T12" i="5"/>
  <c r="T20" i="5"/>
  <c r="P28" i="5"/>
  <c r="T33" i="5"/>
  <c r="T41" i="5"/>
  <c r="T51" i="5"/>
  <c r="Q62" i="5"/>
  <c r="E9" i="6"/>
  <c r="T15" i="6"/>
  <c r="T23" i="6"/>
  <c r="T36" i="6"/>
  <c r="T46" i="6"/>
  <c r="T54" i="6"/>
  <c r="T59" i="6"/>
  <c r="T10" i="7"/>
  <c r="T18" i="7"/>
  <c r="T26" i="7"/>
  <c r="T31" i="7"/>
  <c r="T39" i="7"/>
  <c r="T47" i="7"/>
  <c r="T57" i="7"/>
  <c r="Q62" i="7"/>
  <c r="E9" i="8"/>
  <c r="T21" i="8"/>
  <c r="T27" i="8"/>
  <c r="T31" i="8"/>
  <c r="T37" i="8"/>
  <c r="T64" i="8"/>
  <c r="T23" i="9"/>
  <c r="Q28" i="9"/>
  <c r="U40" i="9"/>
  <c r="U50" i="9"/>
  <c r="U59" i="9"/>
  <c r="T59" i="9"/>
  <c r="Q9" i="10"/>
  <c r="U47" i="11"/>
  <c r="T47" i="11"/>
  <c r="U54" i="11"/>
  <c r="T54" i="11"/>
  <c r="Q43" i="1"/>
  <c r="E9" i="1"/>
  <c r="P44" i="2"/>
  <c r="E56" i="2"/>
  <c r="Q9" i="3"/>
  <c r="E28" i="3"/>
  <c r="Q56" i="4"/>
  <c r="Q28" i="5"/>
  <c r="E44" i="5"/>
  <c r="P9" i="6"/>
  <c r="E62" i="6"/>
  <c r="U57" i="7"/>
  <c r="U25" i="10"/>
  <c r="T25" i="10"/>
  <c r="U59" i="10"/>
  <c r="T59" i="10"/>
  <c r="U49" i="12"/>
  <c r="T49" i="12"/>
  <c r="U40" i="13"/>
  <c r="T40" i="13"/>
  <c r="P9" i="1"/>
  <c r="Q44" i="2"/>
  <c r="P56" i="2"/>
  <c r="T12" i="3"/>
  <c r="T20" i="3"/>
  <c r="P28" i="3"/>
  <c r="T33" i="3"/>
  <c r="T41" i="3"/>
  <c r="T51" i="3"/>
  <c r="E9" i="4"/>
  <c r="T15" i="4"/>
  <c r="T23" i="4"/>
  <c r="T36" i="4"/>
  <c r="T46" i="4"/>
  <c r="T54" i="4"/>
  <c r="T59" i="4"/>
  <c r="T10" i="5"/>
  <c r="T18" i="5"/>
  <c r="T26" i="5"/>
  <c r="T31" i="5"/>
  <c r="T39" i="5"/>
  <c r="P44" i="5"/>
  <c r="P43" i="5" s="1"/>
  <c r="T49" i="5"/>
  <c r="E56" i="5"/>
  <c r="T64" i="5"/>
  <c r="Q9" i="6"/>
  <c r="T13" i="6"/>
  <c r="T21" i="6"/>
  <c r="E28" i="6"/>
  <c r="T34" i="6"/>
  <c r="T42" i="6"/>
  <c r="T52" i="6"/>
  <c r="T57" i="6"/>
  <c r="T16" i="7"/>
  <c r="T24" i="7"/>
  <c r="T29" i="7"/>
  <c r="T37" i="7"/>
  <c r="T64" i="7"/>
  <c r="Q9" i="8"/>
  <c r="Q8" i="8" s="1"/>
  <c r="T13" i="8"/>
  <c r="T19" i="8"/>
  <c r="T29" i="8"/>
  <c r="T36" i="8"/>
  <c r="U45" i="8"/>
  <c r="E56" i="8"/>
  <c r="U14" i="10"/>
  <c r="U27" i="11"/>
  <c r="U37" i="11"/>
  <c r="U39" i="11"/>
  <c r="T39" i="11"/>
  <c r="U24" i="12"/>
  <c r="U47" i="13"/>
  <c r="T47" i="13"/>
  <c r="U30" i="14"/>
  <c r="T30" i="14"/>
  <c r="Q9" i="1"/>
  <c r="E28" i="1"/>
  <c r="P62" i="1"/>
  <c r="Q28" i="3"/>
  <c r="Q44" i="5"/>
  <c r="Q43" i="5" s="1"/>
  <c r="P28" i="6"/>
  <c r="T56" i="6"/>
  <c r="U57" i="6"/>
  <c r="Q62" i="6"/>
  <c r="E9" i="7"/>
  <c r="U46" i="8"/>
  <c r="P56" i="8"/>
  <c r="U31" i="9"/>
  <c r="E56" i="9"/>
  <c r="Q62" i="9"/>
  <c r="T26" i="10"/>
  <c r="U46" i="11"/>
  <c r="T46" i="11"/>
  <c r="T53" i="11"/>
  <c r="U53" i="11"/>
  <c r="U53" i="13"/>
  <c r="T53" i="13"/>
  <c r="Q56" i="2"/>
  <c r="T62" i="2"/>
  <c r="U63" i="2"/>
  <c r="E44" i="3"/>
  <c r="P9" i="4"/>
  <c r="E62" i="4"/>
  <c r="T12" i="1"/>
  <c r="T20" i="1"/>
  <c r="P28" i="1"/>
  <c r="T33" i="1"/>
  <c r="T41" i="1"/>
  <c r="T51" i="1"/>
  <c r="Q62" i="1"/>
  <c r="U62" i="1" s="1"/>
  <c r="E9" i="2"/>
  <c r="T15" i="2"/>
  <c r="T23" i="2"/>
  <c r="T36" i="2"/>
  <c r="T46" i="2"/>
  <c r="T54" i="2"/>
  <c r="T59" i="2"/>
  <c r="T10" i="3"/>
  <c r="T18" i="3"/>
  <c r="T26" i="3"/>
  <c r="T31" i="3"/>
  <c r="T39" i="3"/>
  <c r="P44" i="3"/>
  <c r="P43" i="3" s="1"/>
  <c r="T49" i="3"/>
  <c r="E56" i="3"/>
  <c r="T64" i="3"/>
  <c r="Q9" i="4"/>
  <c r="T13" i="4"/>
  <c r="T21" i="4"/>
  <c r="E28" i="4"/>
  <c r="T34" i="4"/>
  <c r="T42" i="4"/>
  <c r="T52" i="4"/>
  <c r="T57" i="4"/>
  <c r="P62" i="4"/>
  <c r="T16" i="5"/>
  <c r="T24" i="5"/>
  <c r="T29" i="5"/>
  <c r="T37" i="5"/>
  <c r="T47" i="5"/>
  <c r="T55" i="5"/>
  <c r="Q56" i="5"/>
  <c r="T60" i="5"/>
  <c r="T11" i="6"/>
  <c r="T19" i="6"/>
  <c r="T27" i="6"/>
  <c r="Q28" i="6"/>
  <c r="T32" i="6"/>
  <c r="T40" i="6"/>
  <c r="E44" i="6"/>
  <c r="T50" i="6"/>
  <c r="P9" i="7"/>
  <c r="T14" i="7"/>
  <c r="T22" i="7"/>
  <c r="T35" i="7"/>
  <c r="P56" i="7"/>
  <c r="T11" i="8"/>
  <c r="U35" i="8"/>
  <c r="T41" i="8"/>
  <c r="T49" i="8"/>
  <c r="T55" i="8"/>
  <c r="Q56" i="8"/>
  <c r="T59" i="8"/>
  <c r="E9" i="9"/>
  <c r="U10" i="9"/>
  <c r="T14" i="9"/>
  <c r="T34" i="9"/>
  <c r="U36" i="9"/>
  <c r="T36" i="9"/>
  <c r="U46" i="9"/>
  <c r="T46" i="9"/>
  <c r="U21" i="10"/>
  <c r="E28" i="10"/>
  <c r="U29" i="10"/>
  <c r="T29" i="10"/>
  <c r="U49" i="10"/>
  <c r="E56" i="10"/>
  <c r="T57" i="10"/>
  <c r="T58" i="11"/>
  <c r="U58" i="11"/>
  <c r="U35" i="12"/>
  <c r="T35" i="12"/>
  <c r="T48" i="12"/>
  <c r="U48" i="12"/>
  <c r="E62" i="12"/>
  <c r="T63" i="12"/>
  <c r="U63" i="12"/>
  <c r="U12" i="14"/>
  <c r="T12" i="14"/>
  <c r="E8" i="3"/>
  <c r="Q28" i="1"/>
  <c r="E44" i="1"/>
  <c r="T56" i="4"/>
  <c r="U29" i="5"/>
  <c r="P44" i="6"/>
  <c r="Q9" i="7"/>
  <c r="Q8" i="7" s="1"/>
  <c r="E28" i="7"/>
  <c r="E28" i="8"/>
  <c r="E44" i="8"/>
  <c r="T45" i="8"/>
  <c r="P9" i="9"/>
  <c r="U54" i="9"/>
  <c r="T54" i="9"/>
  <c r="Q56" i="9"/>
  <c r="U55" i="10"/>
  <c r="T55" i="10"/>
  <c r="P9" i="2"/>
  <c r="P8" i="2" s="1"/>
  <c r="U10" i="3"/>
  <c r="Q44" i="3"/>
  <c r="P28" i="4"/>
  <c r="U57" i="4"/>
  <c r="E9" i="5"/>
  <c r="T10" i="1"/>
  <c r="P44" i="1"/>
  <c r="E56" i="1"/>
  <c r="Q9" i="2"/>
  <c r="E28" i="2"/>
  <c r="U45" i="2"/>
  <c r="T57" i="2"/>
  <c r="P62" i="2"/>
  <c r="T29" i="3"/>
  <c r="Q56" i="3"/>
  <c r="U63" i="3"/>
  <c r="Q28" i="4"/>
  <c r="E44" i="4"/>
  <c r="P9" i="5"/>
  <c r="T45" i="5"/>
  <c r="E62" i="5"/>
  <c r="U10" i="6"/>
  <c r="Q44" i="6"/>
  <c r="P56" i="6"/>
  <c r="T63" i="6"/>
  <c r="P28" i="7"/>
  <c r="P44" i="7"/>
  <c r="E62" i="7"/>
  <c r="U10" i="8"/>
  <c r="P28" i="8"/>
  <c r="P44" i="8"/>
  <c r="T54" i="8"/>
  <c r="U58" i="8"/>
  <c r="Q62" i="8"/>
  <c r="Q9" i="9"/>
  <c r="E28" i="9"/>
  <c r="T37" i="9"/>
  <c r="T47" i="9"/>
  <c r="E9" i="10"/>
  <c r="U10" i="10"/>
  <c r="T10" i="10"/>
  <c r="T30" i="10"/>
  <c r="Q62" i="12"/>
  <c r="P9" i="13"/>
  <c r="E56" i="13"/>
  <c r="U57" i="13"/>
  <c r="T57" i="13"/>
  <c r="U18" i="10"/>
  <c r="T18" i="10"/>
  <c r="U33" i="11"/>
  <c r="T33" i="11"/>
  <c r="E28" i="12"/>
  <c r="U29" i="12"/>
  <c r="T29" i="12"/>
  <c r="U17" i="14"/>
  <c r="T17" i="14"/>
  <c r="E44" i="7"/>
  <c r="P9" i="8"/>
  <c r="E62" i="8"/>
  <c r="Q44" i="9"/>
  <c r="Q43" i="9" s="1"/>
  <c r="P56" i="9"/>
  <c r="P43" i="9" s="1"/>
  <c r="T20" i="10"/>
  <c r="U27" i="10"/>
  <c r="U33" i="10"/>
  <c r="Q9" i="11"/>
  <c r="T36" i="11"/>
  <c r="E56" i="11"/>
  <c r="P28" i="12"/>
  <c r="P62" i="12"/>
  <c r="Q9" i="13"/>
  <c r="T33" i="13"/>
  <c r="U51" i="13"/>
  <c r="P56" i="13"/>
  <c r="T36" i="14"/>
  <c r="T38" i="14"/>
  <c r="U46" i="14"/>
  <c r="Q9" i="15"/>
  <c r="T16" i="15"/>
  <c r="T20" i="15"/>
  <c r="U27" i="15"/>
  <c r="T27" i="15"/>
  <c r="E28" i="15"/>
  <c r="U29" i="15"/>
  <c r="U54" i="15"/>
  <c r="T54" i="15"/>
  <c r="Q56" i="15"/>
  <c r="Q43" i="15" s="1"/>
  <c r="T32" i="16"/>
  <c r="U64" i="17"/>
  <c r="T64" i="17"/>
  <c r="U21" i="18"/>
  <c r="T21" i="18"/>
  <c r="E9" i="19"/>
  <c r="U10" i="19"/>
  <c r="T10" i="19"/>
  <c r="U18" i="19"/>
  <c r="T18" i="19"/>
  <c r="U26" i="19"/>
  <c r="T26" i="19"/>
  <c r="U31" i="19"/>
  <c r="T31" i="19"/>
  <c r="U39" i="19"/>
  <c r="T39" i="19"/>
  <c r="U50" i="19"/>
  <c r="T50" i="19"/>
  <c r="U22" i="21"/>
  <c r="T22" i="21"/>
  <c r="E44" i="13"/>
  <c r="Q56" i="13"/>
  <c r="U47" i="14"/>
  <c r="T47" i="14"/>
  <c r="U52" i="16"/>
  <c r="T52" i="16"/>
  <c r="E44" i="18"/>
  <c r="T45" i="18"/>
  <c r="U45" i="18"/>
  <c r="U49" i="20"/>
  <c r="T49" i="20"/>
  <c r="E62" i="20"/>
  <c r="U63" i="20"/>
  <c r="T63" i="20"/>
  <c r="P56" i="10"/>
  <c r="T62" i="10"/>
  <c r="U63" i="10"/>
  <c r="T11" i="11"/>
  <c r="U35" i="11"/>
  <c r="T41" i="11"/>
  <c r="T49" i="11"/>
  <c r="T55" i="11"/>
  <c r="Q56" i="11"/>
  <c r="T59" i="11"/>
  <c r="E9" i="12"/>
  <c r="U10" i="12"/>
  <c r="T14" i="12"/>
  <c r="T37" i="12"/>
  <c r="T50" i="12"/>
  <c r="T64" i="12"/>
  <c r="T11" i="13"/>
  <c r="U13" i="13"/>
  <c r="T17" i="13"/>
  <c r="P44" i="13"/>
  <c r="T49" i="13"/>
  <c r="T55" i="13"/>
  <c r="T58" i="13"/>
  <c r="P9" i="14"/>
  <c r="T14" i="14"/>
  <c r="U16" i="14"/>
  <c r="T16" i="14"/>
  <c r="E28" i="14"/>
  <c r="U29" i="14"/>
  <c r="T29" i="14"/>
  <c r="T58" i="14"/>
  <c r="U60" i="14"/>
  <c r="T60" i="14"/>
  <c r="U15" i="15"/>
  <c r="T24" i="15"/>
  <c r="T55" i="15"/>
  <c r="T10" i="17"/>
  <c r="U25" i="17"/>
  <c r="T25" i="17"/>
  <c r="T53" i="18"/>
  <c r="U53" i="18"/>
  <c r="T33" i="20"/>
  <c r="U33" i="20"/>
  <c r="T41" i="20"/>
  <c r="U41" i="20"/>
  <c r="U52" i="20"/>
  <c r="T52" i="20"/>
  <c r="E62" i="9"/>
  <c r="T41" i="10"/>
  <c r="Q56" i="10"/>
  <c r="E28" i="11"/>
  <c r="E44" i="11"/>
  <c r="T45" i="11"/>
  <c r="P9" i="12"/>
  <c r="E56" i="12"/>
  <c r="Q44" i="13"/>
  <c r="Q9" i="14"/>
  <c r="U25" i="14"/>
  <c r="P28" i="14"/>
  <c r="U32" i="15"/>
  <c r="T32" i="15"/>
  <c r="E9" i="16"/>
  <c r="U10" i="16"/>
  <c r="T10" i="16"/>
  <c r="U14" i="16"/>
  <c r="T14" i="16"/>
  <c r="E28" i="16"/>
  <c r="U29" i="16"/>
  <c r="T29" i="16"/>
  <c r="T39" i="16"/>
  <c r="T53" i="16"/>
  <c r="U40" i="17"/>
  <c r="T40" i="17"/>
  <c r="T35" i="18"/>
  <c r="U35" i="18"/>
  <c r="U53" i="19"/>
  <c r="T53" i="19"/>
  <c r="P44" i="10"/>
  <c r="P28" i="11"/>
  <c r="P44" i="11"/>
  <c r="P43" i="11" s="1"/>
  <c r="Q9" i="12"/>
  <c r="E44" i="12"/>
  <c r="E28" i="13"/>
  <c r="Q28" i="14"/>
  <c r="T41" i="14"/>
  <c r="E44" i="14"/>
  <c r="U54" i="14"/>
  <c r="U11" i="15"/>
  <c r="T11" i="15"/>
  <c r="U23" i="15"/>
  <c r="U59" i="15"/>
  <c r="T59" i="15"/>
  <c r="U18" i="16"/>
  <c r="T18" i="16"/>
  <c r="U22" i="16"/>
  <c r="T22" i="16"/>
  <c r="E62" i="16"/>
  <c r="T63" i="16"/>
  <c r="U63" i="16"/>
  <c r="T13" i="17"/>
  <c r="U47" i="17"/>
  <c r="T47" i="17"/>
  <c r="T51" i="17"/>
  <c r="U51" i="17"/>
  <c r="E56" i="17"/>
  <c r="U57" i="17"/>
  <c r="T57" i="17"/>
  <c r="T58" i="18"/>
  <c r="U58" i="18"/>
  <c r="E44" i="19"/>
  <c r="U45" i="19"/>
  <c r="T45" i="19"/>
  <c r="E56" i="20"/>
  <c r="U57" i="20"/>
  <c r="T57" i="20"/>
  <c r="Q28" i="11"/>
  <c r="Q44" i="11"/>
  <c r="P44" i="12"/>
  <c r="P44" i="14"/>
  <c r="U55" i="14"/>
  <c r="T55" i="14"/>
  <c r="E62" i="14"/>
  <c r="U63" i="14"/>
  <c r="U40" i="15"/>
  <c r="T40" i="15"/>
  <c r="U46" i="16"/>
  <c r="T46" i="16"/>
  <c r="E56" i="16"/>
  <c r="U57" i="16"/>
  <c r="T57" i="16"/>
  <c r="U30" i="17"/>
  <c r="T30" i="17"/>
  <c r="T12" i="20"/>
  <c r="U12" i="20"/>
  <c r="E44" i="9"/>
  <c r="P9" i="10"/>
  <c r="P28" i="10"/>
  <c r="Q62" i="10"/>
  <c r="E9" i="11"/>
  <c r="E9" i="13"/>
  <c r="Q28" i="13"/>
  <c r="T45" i="13"/>
  <c r="T52" i="13"/>
  <c r="T63" i="13"/>
  <c r="U24" i="14"/>
  <c r="T24" i="14"/>
  <c r="U37" i="14"/>
  <c r="T37" i="14"/>
  <c r="Q44" i="14"/>
  <c r="T52" i="14"/>
  <c r="E56" i="14"/>
  <c r="P62" i="14"/>
  <c r="T12" i="15"/>
  <c r="T17" i="15"/>
  <c r="U19" i="15"/>
  <c r="T19" i="15"/>
  <c r="T60" i="15"/>
  <c r="T19" i="16"/>
  <c r="T23" i="16"/>
  <c r="U49" i="16"/>
  <c r="T49" i="16"/>
  <c r="U19" i="17"/>
  <c r="T19" i="17"/>
  <c r="P9" i="15"/>
  <c r="U50" i="15"/>
  <c r="T50" i="15"/>
  <c r="U35" i="16"/>
  <c r="T35" i="16"/>
  <c r="U53" i="17"/>
  <c r="T53" i="17"/>
  <c r="U60" i="17"/>
  <c r="T60" i="17"/>
  <c r="U13" i="18"/>
  <c r="T13" i="18"/>
  <c r="U15" i="19"/>
  <c r="T15" i="19"/>
  <c r="U23" i="19"/>
  <c r="T23" i="19"/>
  <c r="U36" i="19"/>
  <c r="T36" i="19"/>
  <c r="U58" i="19"/>
  <c r="T58" i="19"/>
  <c r="T20" i="20"/>
  <c r="U20" i="20"/>
  <c r="E9" i="15"/>
  <c r="U31" i="16"/>
  <c r="E44" i="16"/>
  <c r="E28" i="17"/>
  <c r="Q9" i="18"/>
  <c r="U15" i="18"/>
  <c r="T15" i="18"/>
  <c r="Q28" i="18"/>
  <c r="P56" i="20"/>
  <c r="P9" i="21"/>
  <c r="U16" i="21"/>
  <c r="T16" i="21"/>
  <c r="E28" i="21"/>
  <c r="U29" i="21"/>
  <c r="T29" i="21"/>
  <c r="T46" i="21"/>
  <c r="U54" i="21"/>
  <c r="P9" i="22"/>
  <c r="U19" i="22"/>
  <c r="T19" i="22"/>
  <c r="U14" i="23"/>
  <c r="T14" i="23"/>
  <c r="U53" i="23"/>
  <c r="T53" i="23"/>
  <c r="P44" i="16"/>
  <c r="Q56" i="16"/>
  <c r="U46" i="18"/>
  <c r="T46" i="18"/>
  <c r="U59" i="18"/>
  <c r="T59" i="18"/>
  <c r="E9" i="20"/>
  <c r="U21" i="20"/>
  <c r="T21" i="20"/>
  <c r="U42" i="20"/>
  <c r="T42" i="20"/>
  <c r="Q9" i="21"/>
  <c r="P28" i="21"/>
  <c r="U55" i="21"/>
  <c r="T55" i="21"/>
  <c r="E62" i="21"/>
  <c r="U63" i="21"/>
  <c r="T63" i="21"/>
  <c r="U40" i="22"/>
  <c r="T40" i="22"/>
  <c r="U35" i="23"/>
  <c r="T35" i="23"/>
  <c r="E9" i="17"/>
  <c r="Q28" i="17"/>
  <c r="E28" i="19"/>
  <c r="Q56" i="19"/>
  <c r="U64" i="19"/>
  <c r="T64" i="19"/>
  <c r="P9" i="20"/>
  <c r="Q28" i="21"/>
  <c r="P62" i="21"/>
  <c r="U12" i="22"/>
  <c r="T12" i="22"/>
  <c r="U50" i="22"/>
  <c r="T50" i="22"/>
  <c r="U22" i="23"/>
  <c r="T22" i="23"/>
  <c r="U58" i="23"/>
  <c r="T58" i="23"/>
  <c r="U37" i="21"/>
  <c r="T37" i="21"/>
  <c r="Q44" i="21"/>
  <c r="U48" i="21"/>
  <c r="T48" i="21"/>
  <c r="U27" i="22"/>
  <c r="T27" i="22"/>
  <c r="U33" i="22"/>
  <c r="T33" i="22"/>
  <c r="P62" i="13"/>
  <c r="Q56" i="14"/>
  <c r="Q28" i="15"/>
  <c r="E44" i="15"/>
  <c r="P9" i="16"/>
  <c r="P28" i="16"/>
  <c r="P62" i="16"/>
  <c r="Q9" i="17"/>
  <c r="P56" i="17"/>
  <c r="E62" i="17"/>
  <c r="U10" i="18"/>
  <c r="U23" i="18"/>
  <c r="T23" i="18"/>
  <c r="P44" i="18"/>
  <c r="E56" i="18"/>
  <c r="P9" i="19"/>
  <c r="Q28" i="19"/>
  <c r="E62" i="19"/>
  <c r="T63" i="19"/>
  <c r="E44" i="20"/>
  <c r="U45" i="20"/>
  <c r="T10" i="21"/>
  <c r="U24" i="21"/>
  <c r="T24" i="21"/>
  <c r="Q28" i="10"/>
  <c r="E44" i="10"/>
  <c r="P9" i="11"/>
  <c r="E62" i="11"/>
  <c r="Q44" i="12"/>
  <c r="Q43" i="12" s="1"/>
  <c r="P56" i="12"/>
  <c r="P28" i="13"/>
  <c r="Q62" i="13"/>
  <c r="E9" i="14"/>
  <c r="T10" i="15"/>
  <c r="P44" i="15"/>
  <c r="E56" i="15"/>
  <c r="Q9" i="16"/>
  <c r="Q28" i="16"/>
  <c r="T31" i="16"/>
  <c r="U38" i="16"/>
  <c r="T45" i="16"/>
  <c r="Q62" i="16"/>
  <c r="U12" i="17"/>
  <c r="T29" i="17"/>
  <c r="T42" i="17"/>
  <c r="E44" i="17"/>
  <c r="Q56" i="17"/>
  <c r="Q43" i="17" s="1"/>
  <c r="P62" i="17"/>
  <c r="U36" i="18"/>
  <c r="T36" i="18"/>
  <c r="Q44" i="18"/>
  <c r="U54" i="18"/>
  <c r="T54" i="18"/>
  <c r="P56" i="18"/>
  <c r="Q62" i="18"/>
  <c r="Q9" i="19"/>
  <c r="Q8" i="19" s="1"/>
  <c r="T11" i="19"/>
  <c r="T27" i="19"/>
  <c r="T40" i="19"/>
  <c r="U48" i="19"/>
  <c r="P62" i="19"/>
  <c r="U13" i="20"/>
  <c r="T13" i="20"/>
  <c r="Q28" i="20"/>
  <c r="U34" i="20"/>
  <c r="T34" i="20"/>
  <c r="P44" i="20"/>
  <c r="T48" i="20"/>
  <c r="T53" i="20"/>
  <c r="U10" i="21"/>
  <c r="T33" i="21"/>
  <c r="T38" i="21"/>
  <c r="U46" i="21"/>
  <c r="U59" i="21"/>
  <c r="U11" i="22"/>
  <c r="T11" i="22"/>
  <c r="U20" i="22"/>
  <c r="T20" i="22"/>
  <c r="P44" i="17"/>
  <c r="E28" i="18"/>
  <c r="U29" i="18"/>
  <c r="Q56" i="18"/>
  <c r="U49" i="19"/>
  <c r="T49" i="19"/>
  <c r="T10" i="20"/>
  <c r="Q44" i="20"/>
  <c r="T25" i="21"/>
  <c r="T45" i="21"/>
  <c r="U47" i="21"/>
  <c r="T47" i="21"/>
  <c r="U60" i="21"/>
  <c r="T60" i="21"/>
  <c r="U32" i="22"/>
  <c r="T32" i="22"/>
  <c r="U41" i="22"/>
  <c r="T41" i="22"/>
  <c r="U17" i="24"/>
  <c r="T17" i="24"/>
  <c r="E44" i="23"/>
  <c r="U45" i="23"/>
  <c r="T45" i="23"/>
  <c r="U25" i="24"/>
  <c r="T25" i="24"/>
  <c r="E9" i="22"/>
  <c r="P44" i="23"/>
  <c r="P43" i="23" s="1"/>
  <c r="E56" i="23"/>
  <c r="Q9" i="24"/>
  <c r="E28" i="24"/>
  <c r="P62" i="24"/>
  <c r="U46" i="25"/>
  <c r="T46" i="25"/>
  <c r="T57" i="25"/>
  <c r="U59" i="25"/>
  <c r="T59" i="25"/>
  <c r="U14" i="26"/>
  <c r="T23" i="26"/>
  <c r="T27" i="26"/>
  <c r="T54" i="26"/>
  <c r="U58" i="26"/>
  <c r="Q62" i="26"/>
  <c r="U10" i="27"/>
  <c r="T10" i="27"/>
  <c r="E9" i="27"/>
  <c r="U22" i="27"/>
  <c r="Q44" i="23"/>
  <c r="P56" i="23"/>
  <c r="P28" i="24"/>
  <c r="E9" i="25"/>
  <c r="U31" i="26"/>
  <c r="T31" i="26"/>
  <c r="U10" i="28"/>
  <c r="T10" i="28"/>
  <c r="E9" i="28"/>
  <c r="P44" i="21"/>
  <c r="E56" i="21"/>
  <c r="Q9" i="22"/>
  <c r="E28" i="22"/>
  <c r="P62" i="22"/>
  <c r="Q56" i="23"/>
  <c r="Q28" i="24"/>
  <c r="E44" i="24"/>
  <c r="P9" i="25"/>
  <c r="E44" i="25"/>
  <c r="T45" i="25"/>
  <c r="U10" i="26"/>
  <c r="T10" i="26"/>
  <c r="E9" i="26"/>
  <c r="Q9" i="27"/>
  <c r="U18" i="27"/>
  <c r="T18" i="27"/>
  <c r="E28" i="27"/>
  <c r="U50" i="27"/>
  <c r="T50" i="27"/>
  <c r="P9" i="28"/>
  <c r="U18" i="28"/>
  <c r="T18" i="28"/>
  <c r="U48" i="28"/>
  <c r="T48" i="28"/>
  <c r="P56" i="21"/>
  <c r="P28" i="22"/>
  <c r="T51" i="22"/>
  <c r="E9" i="23"/>
  <c r="T15" i="23"/>
  <c r="T23" i="23"/>
  <c r="T36" i="23"/>
  <c r="T46" i="23"/>
  <c r="T54" i="23"/>
  <c r="T59" i="23"/>
  <c r="T10" i="24"/>
  <c r="T18" i="24"/>
  <c r="T26" i="24"/>
  <c r="T31" i="24"/>
  <c r="T39" i="24"/>
  <c r="P44" i="24"/>
  <c r="T49" i="24"/>
  <c r="E56" i="24"/>
  <c r="T64" i="24"/>
  <c r="Q9" i="25"/>
  <c r="Q8" i="25" s="1"/>
  <c r="T13" i="25"/>
  <c r="T21" i="25"/>
  <c r="U23" i="25"/>
  <c r="T23" i="25"/>
  <c r="U35" i="25"/>
  <c r="P44" i="25"/>
  <c r="U53" i="25"/>
  <c r="P9" i="26"/>
  <c r="T32" i="26"/>
  <c r="T37" i="26"/>
  <c r="U39" i="26"/>
  <c r="T39" i="26"/>
  <c r="E44" i="26"/>
  <c r="T45" i="26"/>
  <c r="U40" i="27"/>
  <c r="T40" i="27"/>
  <c r="Q9" i="28"/>
  <c r="U26" i="28"/>
  <c r="T26" i="28"/>
  <c r="Q44" i="16"/>
  <c r="P56" i="16"/>
  <c r="P28" i="17"/>
  <c r="Q62" i="17"/>
  <c r="E9" i="18"/>
  <c r="P44" i="19"/>
  <c r="E56" i="19"/>
  <c r="Q9" i="20"/>
  <c r="E28" i="20"/>
  <c r="P62" i="20"/>
  <c r="Q56" i="21"/>
  <c r="Q28" i="22"/>
  <c r="E44" i="22"/>
  <c r="P9" i="23"/>
  <c r="E62" i="23"/>
  <c r="T30" i="24"/>
  <c r="T38" i="24"/>
  <c r="Q44" i="24"/>
  <c r="T48" i="24"/>
  <c r="P56" i="24"/>
  <c r="T63" i="24"/>
  <c r="T12" i="25"/>
  <c r="T20" i="25"/>
  <c r="T34" i="25"/>
  <c r="U36" i="25"/>
  <c r="T36" i="25"/>
  <c r="Q44" i="25"/>
  <c r="T52" i="25"/>
  <c r="U54" i="25"/>
  <c r="T54" i="25"/>
  <c r="P56" i="25"/>
  <c r="Q62" i="25"/>
  <c r="Q9" i="26"/>
  <c r="Q8" i="26" s="1"/>
  <c r="T11" i="26"/>
  <c r="T16" i="26"/>
  <c r="U18" i="26"/>
  <c r="T18" i="26"/>
  <c r="E28" i="26"/>
  <c r="T47" i="26"/>
  <c r="U49" i="26"/>
  <c r="T49" i="26"/>
  <c r="T60" i="26"/>
  <c r="U64" i="26"/>
  <c r="T64" i="26"/>
  <c r="T15" i="27"/>
  <c r="T19" i="27"/>
  <c r="T24" i="27"/>
  <c r="U26" i="27"/>
  <c r="T26" i="27"/>
  <c r="U32" i="27"/>
  <c r="T32" i="27"/>
  <c r="U39" i="28"/>
  <c r="T39" i="28"/>
  <c r="U9" i="29"/>
  <c r="E8" i="29"/>
  <c r="P8" i="30"/>
  <c r="P9" i="18"/>
  <c r="P8" i="18" s="1"/>
  <c r="Q44" i="19"/>
  <c r="P56" i="19"/>
  <c r="P28" i="20"/>
  <c r="E9" i="21"/>
  <c r="T10" i="22"/>
  <c r="P44" i="22"/>
  <c r="P43" i="22" s="1"/>
  <c r="E56" i="22"/>
  <c r="Q9" i="23"/>
  <c r="E28" i="23"/>
  <c r="T57" i="23"/>
  <c r="T29" i="24"/>
  <c r="Q56" i="24"/>
  <c r="T62" i="24"/>
  <c r="U63" i="24"/>
  <c r="T24" i="25"/>
  <c r="E28" i="25"/>
  <c r="U29" i="25"/>
  <c r="Q56" i="25"/>
  <c r="P28" i="26"/>
  <c r="T36" i="26"/>
  <c r="T40" i="26"/>
  <c r="U49" i="27"/>
  <c r="T49" i="27"/>
  <c r="U31" i="28"/>
  <c r="T31" i="28"/>
  <c r="P28" i="23"/>
  <c r="E9" i="24"/>
  <c r="T10" i="25"/>
  <c r="P28" i="25"/>
  <c r="T37" i="25"/>
  <c r="T55" i="25"/>
  <c r="T15" i="26"/>
  <c r="T19" i="26"/>
  <c r="U26" i="26"/>
  <c r="T26" i="26"/>
  <c r="Q28" i="26"/>
  <c r="T46" i="26"/>
  <c r="T50" i="26"/>
  <c r="Q56" i="26"/>
  <c r="T59" i="26"/>
  <c r="U14" i="27"/>
  <c r="T27" i="27"/>
  <c r="T37" i="27"/>
  <c r="U39" i="27"/>
  <c r="T39" i="27"/>
  <c r="U11" i="28"/>
  <c r="T11" i="28"/>
  <c r="U31" i="27"/>
  <c r="T31" i="27"/>
  <c r="U64" i="27"/>
  <c r="T64" i="27"/>
  <c r="U19" i="28"/>
  <c r="T19" i="28"/>
  <c r="E62" i="26"/>
  <c r="E62" i="27"/>
  <c r="P62" i="28"/>
  <c r="P28" i="29"/>
  <c r="T28" i="29" s="1"/>
  <c r="E44" i="29"/>
  <c r="U10" i="30"/>
  <c r="U39" i="30"/>
  <c r="U53" i="30"/>
  <c r="U58" i="30"/>
  <c r="E28" i="28"/>
  <c r="Q28" i="29"/>
  <c r="P44" i="29"/>
  <c r="E56" i="29"/>
  <c r="P28" i="27"/>
  <c r="P8" i="27" s="1"/>
  <c r="Q62" i="27"/>
  <c r="P28" i="28"/>
  <c r="E44" i="28"/>
  <c r="T10" i="29"/>
  <c r="Q44" i="29"/>
  <c r="P56" i="29"/>
  <c r="E44" i="30"/>
  <c r="Q28" i="27"/>
  <c r="E44" i="27"/>
  <c r="T27" i="28"/>
  <c r="Q28" i="28"/>
  <c r="T32" i="28"/>
  <c r="T40" i="28"/>
  <c r="P44" i="28"/>
  <c r="T49" i="28"/>
  <c r="E56" i="28"/>
  <c r="T64" i="28"/>
  <c r="U10" i="29"/>
  <c r="T17" i="29"/>
  <c r="T25" i="29"/>
  <c r="T30" i="29"/>
  <c r="T38" i="29"/>
  <c r="T47" i="29"/>
  <c r="T55" i="29"/>
  <c r="Q56" i="29"/>
  <c r="T60" i="29"/>
  <c r="T14" i="30"/>
  <c r="T22" i="30"/>
  <c r="T35" i="30"/>
  <c r="P44" i="30"/>
  <c r="T49" i="30"/>
  <c r="E56" i="30"/>
  <c r="T63" i="30"/>
  <c r="M61" i="30"/>
  <c r="M65" i="30" s="1"/>
  <c r="S9" i="30"/>
  <c r="S8" i="29"/>
  <c r="S9" i="29"/>
  <c r="S8" i="28"/>
  <c r="M61" i="28"/>
  <c r="S9" i="28"/>
  <c r="S8" i="27"/>
  <c r="M61" i="27"/>
  <c r="S9" i="27"/>
  <c r="P44" i="26"/>
  <c r="E56" i="26"/>
  <c r="P44" i="27"/>
  <c r="E56" i="27"/>
  <c r="Q44" i="28"/>
  <c r="P56" i="28"/>
  <c r="T63" i="28"/>
  <c r="T16" i="29"/>
  <c r="T24" i="29"/>
  <c r="T29" i="29"/>
  <c r="T37" i="29"/>
  <c r="T46" i="29"/>
  <c r="T54" i="29"/>
  <c r="T59" i="29"/>
  <c r="T13" i="30"/>
  <c r="T21" i="30"/>
  <c r="E28" i="30"/>
  <c r="E8" i="30" s="1"/>
  <c r="T34" i="30"/>
  <c r="Q44" i="30"/>
  <c r="P56" i="30"/>
  <c r="T62" i="30"/>
  <c r="U63" i="30"/>
  <c r="Q44" i="26"/>
  <c r="P56" i="26"/>
  <c r="T63" i="26"/>
  <c r="Q44" i="27"/>
  <c r="Q43" i="27" s="1"/>
  <c r="P56" i="27"/>
  <c r="T63" i="27"/>
  <c r="Q56" i="28"/>
  <c r="T62" i="28"/>
  <c r="U63" i="28"/>
  <c r="U29" i="29"/>
  <c r="T45" i="29"/>
  <c r="E62" i="29"/>
  <c r="Q56" i="30"/>
  <c r="T57" i="29"/>
  <c r="Q28" i="30"/>
  <c r="Q8" i="30" s="1"/>
  <c r="T40" i="30"/>
  <c r="T46" i="30"/>
  <c r="T54" i="30"/>
  <c r="T59" i="30"/>
  <c r="T45" i="30"/>
  <c r="P62" i="30"/>
  <c r="V8" i="27"/>
  <c r="V8" i="19"/>
  <c r="V8" i="11"/>
  <c r="V61" i="11" s="1"/>
  <c r="V65" i="11" s="1"/>
  <c r="V8" i="3"/>
  <c r="V61" i="3" s="1"/>
  <c r="V65" i="3" s="1"/>
  <c r="W8" i="30"/>
  <c r="W61" i="30" s="1"/>
  <c r="W65" i="30" s="1"/>
  <c r="W8" i="26"/>
  <c r="W61" i="26" s="1"/>
  <c r="W65" i="26" s="1"/>
  <c r="V8" i="25"/>
  <c r="V61" i="25" s="1"/>
  <c r="V65" i="25" s="1"/>
  <c r="V8" i="17"/>
  <c r="V61" i="17" s="1"/>
  <c r="V65" i="17" s="1"/>
  <c r="V8" i="9"/>
  <c r="V61" i="9" s="1"/>
  <c r="V65" i="9" s="1"/>
  <c r="W43" i="9"/>
  <c r="W43" i="5"/>
  <c r="W61" i="5" s="1"/>
  <c r="W65" i="5" s="1"/>
  <c r="W8" i="22"/>
  <c r="W61" i="22" s="1"/>
  <c r="W65" i="22" s="1"/>
  <c r="W8" i="18"/>
  <c r="W61" i="18" s="1"/>
  <c r="W65" i="18" s="1"/>
  <c r="W8" i="14"/>
  <c r="W61" i="14" s="1"/>
  <c r="W65" i="14" s="1"/>
  <c r="W8" i="10"/>
  <c r="W61" i="10" s="1"/>
  <c r="W65" i="10" s="1"/>
  <c r="W8" i="6"/>
  <c r="W61" i="6" s="1"/>
  <c r="W65" i="6" s="1"/>
  <c r="W8" i="2"/>
  <c r="W61" i="2" s="1"/>
  <c r="W65" i="2" s="1"/>
  <c r="V8" i="28"/>
  <c r="V61" i="28" s="1"/>
  <c r="V65" i="28" s="1"/>
  <c r="V8" i="20"/>
  <c r="V61" i="20" s="1"/>
  <c r="V65" i="20" s="1"/>
  <c r="V8" i="12"/>
  <c r="V8" i="4"/>
  <c r="V61" i="4" s="1"/>
  <c r="V65" i="4" s="1"/>
  <c r="W8" i="25"/>
  <c r="W61" i="25" s="1"/>
  <c r="W65" i="25" s="1"/>
  <c r="W8" i="17"/>
  <c r="W8" i="9"/>
  <c r="F61" i="2" l="1"/>
  <c r="F65" i="2" s="1"/>
  <c r="R8" i="3"/>
  <c r="R8" i="16"/>
  <c r="M61" i="21"/>
  <c r="S65" i="25"/>
  <c r="S8" i="23"/>
  <c r="V61" i="12"/>
  <c r="V65" i="12" s="1"/>
  <c r="Q8" i="29"/>
  <c r="Q61" i="29" s="1"/>
  <c r="Q65" i="29" s="1"/>
  <c r="P43" i="15"/>
  <c r="P8" i="9"/>
  <c r="R61" i="4"/>
  <c r="J61" i="25"/>
  <c r="J65" i="25" s="1"/>
  <c r="R8" i="24"/>
  <c r="C61" i="13"/>
  <c r="C65" i="13" s="1"/>
  <c r="S61" i="7"/>
  <c r="K61" i="4"/>
  <c r="K65" i="4" s="1"/>
  <c r="S65" i="30"/>
  <c r="W61" i="1"/>
  <c r="W65" i="1" s="1"/>
  <c r="R8" i="6"/>
  <c r="K61" i="16"/>
  <c r="K65" i="16" s="1"/>
  <c r="P8" i="17"/>
  <c r="P43" i="1"/>
  <c r="F61" i="4"/>
  <c r="F65" i="4" s="1"/>
  <c r="G61" i="7"/>
  <c r="G65" i="7" s="1"/>
  <c r="U56" i="7"/>
  <c r="T56" i="7"/>
  <c r="F61" i="29"/>
  <c r="F65" i="29" s="1"/>
  <c r="J65" i="5"/>
  <c r="R65" i="5" s="1"/>
  <c r="R61" i="5"/>
  <c r="N61" i="21"/>
  <c r="N65" i="21" s="1"/>
  <c r="H61" i="6"/>
  <c r="H65" i="6" s="1"/>
  <c r="K61" i="10"/>
  <c r="K65" i="10" s="1"/>
  <c r="N61" i="29"/>
  <c r="N65" i="29" s="1"/>
  <c r="Q8" i="23"/>
  <c r="Q61" i="23" s="1"/>
  <c r="Q65" i="23" s="1"/>
  <c r="B61" i="1"/>
  <c r="B65" i="1" s="1"/>
  <c r="J61" i="14"/>
  <c r="T62" i="1"/>
  <c r="Q43" i="3"/>
  <c r="R8" i="26"/>
  <c r="P43" i="24"/>
  <c r="Q43" i="20"/>
  <c r="J61" i="29"/>
  <c r="J65" i="29" s="1"/>
  <c r="T44" i="30"/>
  <c r="B61" i="3"/>
  <c r="B65" i="3" s="1"/>
  <c r="V61" i="19"/>
  <c r="V65" i="19" s="1"/>
  <c r="P43" i="26"/>
  <c r="P8" i="24"/>
  <c r="P61" i="24" s="1"/>
  <c r="P65" i="24" s="1"/>
  <c r="D61" i="2"/>
  <c r="D65" i="2" s="1"/>
  <c r="L61" i="8"/>
  <c r="L65" i="8" s="1"/>
  <c r="S8" i="11"/>
  <c r="B61" i="27"/>
  <c r="B65" i="27" s="1"/>
  <c r="R8" i="30"/>
  <c r="V61" i="23"/>
  <c r="V65" i="23" s="1"/>
  <c r="C61" i="1"/>
  <c r="C65" i="1" s="1"/>
  <c r="C61" i="12"/>
  <c r="C65" i="12" s="1"/>
  <c r="J61" i="11"/>
  <c r="J65" i="11" s="1"/>
  <c r="N61" i="7"/>
  <c r="N65" i="7" s="1"/>
  <c r="F61" i="7"/>
  <c r="F65" i="7" s="1"/>
  <c r="K61" i="21"/>
  <c r="K65" i="21" s="1"/>
  <c r="T9" i="30"/>
  <c r="Q8" i="12"/>
  <c r="Q61" i="12" s="1"/>
  <c r="Q65" i="12" s="1"/>
  <c r="P8" i="15"/>
  <c r="P61" i="15" s="1"/>
  <c r="P65" i="15" s="1"/>
  <c r="Q43" i="8"/>
  <c r="U28" i="5"/>
  <c r="T28" i="5"/>
  <c r="J61" i="27"/>
  <c r="J65" i="27" s="1"/>
  <c r="R65" i="27" s="1"/>
  <c r="W61" i="17"/>
  <c r="W65" i="17" s="1"/>
  <c r="V61" i="27"/>
  <c r="V65" i="27" s="1"/>
  <c r="P8" i="19"/>
  <c r="C61" i="8"/>
  <c r="C65" i="8" s="1"/>
  <c r="G61" i="14"/>
  <c r="G65" i="14" s="1"/>
  <c r="N61" i="28"/>
  <c r="N65" i="28" s="1"/>
  <c r="K61" i="30"/>
  <c r="K65" i="30" s="1"/>
  <c r="N61" i="12"/>
  <c r="N65" i="12" s="1"/>
  <c r="Q43" i="30"/>
  <c r="F61" i="30"/>
  <c r="F65" i="30" s="1"/>
  <c r="Q61" i="30"/>
  <c r="Q65" i="30" s="1"/>
  <c r="L61" i="30"/>
  <c r="S8" i="30"/>
  <c r="K61" i="29"/>
  <c r="K65" i="29" s="1"/>
  <c r="Q43" i="29"/>
  <c r="L65" i="29"/>
  <c r="Q43" i="28"/>
  <c r="J61" i="28"/>
  <c r="R8" i="28"/>
  <c r="R61" i="27"/>
  <c r="N61" i="26"/>
  <c r="N65" i="26" s="1"/>
  <c r="F61" i="26"/>
  <c r="F65" i="26" s="1"/>
  <c r="S61" i="26"/>
  <c r="J65" i="26"/>
  <c r="R65" i="26" s="1"/>
  <c r="R61" i="26"/>
  <c r="U62" i="25"/>
  <c r="T62" i="25"/>
  <c r="Q43" i="25"/>
  <c r="Q61" i="25" s="1"/>
  <c r="Q65" i="25" s="1"/>
  <c r="U56" i="25"/>
  <c r="T56" i="25"/>
  <c r="N61" i="25"/>
  <c r="N65" i="25" s="1"/>
  <c r="S61" i="25"/>
  <c r="P8" i="25"/>
  <c r="L65" i="25"/>
  <c r="V61" i="24"/>
  <c r="V65" i="24" s="1"/>
  <c r="S8" i="24"/>
  <c r="J65" i="24"/>
  <c r="R65" i="24" s="1"/>
  <c r="R61" i="24"/>
  <c r="M65" i="24"/>
  <c r="S65" i="24" s="1"/>
  <c r="S61" i="24"/>
  <c r="Q43" i="23"/>
  <c r="R8" i="23"/>
  <c r="K65" i="23"/>
  <c r="S65" i="23" s="1"/>
  <c r="S61" i="23"/>
  <c r="J65" i="23"/>
  <c r="R65" i="23" s="1"/>
  <c r="R61" i="23"/>
  <c r="U62" i="22"/>
  <c r="T62" i="22"/>
  <c r="L61" i="22"/>
  <c r="L65" i="22" s="1"/>
  <c r="P8" i="22"/>
  <c r="P61" i="22" s="1"/>
  <c r="P65" i="22" s="1"/>
  <c r="R8" i="22"/>
  <c r="S8" i="22"/>
  <c r="Q8" i="22"/>
  <c r="Q61" i="22" s="1"/>
  <c r="Q65" i="22" s="1"/>
  <c r="K65" i="22"/>
  <c r="S65" i="22" s="1"/>
  <c r="S61" i="22"/>
  <c r="J65" i="22"/>
  <c r="R61" i="22"/>
  <c r="J61" i="21"/>
  <c r="J65" i="21" s="1"/>
  <c r="Q43" i="21"/>
  <c r="R8" i="21"/>
  <c r="P8" i="21"/>
  <c r="M65" i="21"/>
  <c r="S65" i="21" s="1"/>
  <c r="L65" i="21"/>
  <c r="M65" i="20"/>
  <c r="S65" i="20" s="1"/>
  <c r="S61" i="20"/>
  <c r="L65" i="20"/>
  <c r="R65" i="20" s="1"/>
  <c r="R61" i="20"/>
  <c r="M61" i="19"/>
  <c r="M65" i="19" s="1"/>
  <c r="P43" i="19"/>
  <c r="P61" i="19" s="1"/>
  <c r="P65" i="19" s="1"/>
  <c r="W61" i="19"/>
  <c r="W65" i="19" s="1"/>
  <c r="S8" i="19"/>
  <c r="K65" i="19"/>
  <c r="S65" i="19" s="1"/>
  <c r="S61" i="19"/>
  <c r="J65" i="19"/>
  <c r="R65" i="19" s="1"/>
  <c r="R61" i="19"/>
  <c r="U62" i="18"/>
  <c r="T62" i="18"/>
  <c r="V61" i="18"/>
  <c r="V65" i="18" s="1"/>
  <c r="S8" i="18"/>
  <c r="R8" i="18"/>
  <c r="J65" i="18"/>
  <c r="R65" i="18" s="1"/>
  <c r="R61" i="18"/>
  <c r="K65" i="18"/>
  <c r="S65" i="18" s="1"/>
  <c r="S61" i="18"/>
  <c r="Q8" i="17"/>
  <c r="S8" i="17"/>
  <c r="M65" i="17"/>
  <c r="S65" i="17" s="1"/>
  <c r="S61" i="17"/>
  <c r="L65" i="17"/>
  <c r="R65" i="17" s="1"/>
  <c r="R61" i="17"/>
  <c r="M65" i="16"/>
  <c r="J65" i="16"/>
  <c r="R65" i="16" s="1"/>
  <c r="R61" i="16"/>
  <c r="R65" i="15"/>
  <c r="V61" i="15"/>
  <c r="V65" i="15" s="1"/>
  <c r="M61" i="15"/>
  <c r="R61" i="15"/>
  <c r="R8" i="15"/>
  <c r="M65" i="15"/>
  <c r="S65" i="15" s="1"/>
  <c r="S61" i="15"/>
  <c r="P43" i="14"/>
  <c r="V61" i="14"/>
  <c r="V65" i="14" s="1"/>
  <c r="K61" i="14"/>
  <c r="K65" i="14" s="1"/>
  <c r="Q8" i="14"/>
  <c r="M65" i="14"/>
  <c r="J65" i="14"/>
  <c r="R65" i="14" s="1"/>
  <c r="R61" i="14"/>
  <c r="U62" i="13"/>
  <c r="T62" i="13"/>
  <c r="R65" i="13"/>
  <c r="P43" i="13"/>
  <c r="R61" i="13"/>
  <c r="Q8" i="13"/>
  <c r="M65" i="13"/>
  <c r="S65" i="13" s="1"/>
  <c r="S61" i="13"/>
  <c r="R65" i="12"/>
  <c r="S8" i="12"/>
  <c r="R61" i="12"/>
  <c r="M65" i="12"/>
  <c r="S65" i="12" s="1"/>
  <c r="S61" i="12"/>
  <c r="R8" i="11"/>
  <c r="P8" i="11"/>
  <c r="P61" i="11" s="1"/>
  <c r="P65" i="11" s="1"/>
  <c r="L65" i="11"/>
  <c r="R65" i="11" s="1"/>
  <c r="K65" i="11"/>
  <c r="S65" i="11" s="1"/>
  <c r="S61" i="11"/>
  <c r="Q43" i="10"/>
  <c r="R8" i="10"/>
  <c r="M61" i="10"/>
  <c r="S8" i="10"/>
  <c r="J65" i="10"/>
  <c r="R65" i="10" s="1"/>
  <c r="R61" i="10"/>
  <c r="L61" i="9"/>
  <c r="L65" i="9" s="1"/>
  <c r="R65" i="9" s="1"/>
  <c r="W61" i="9"/>
  <c r="W65" i="9" s="1"/>
  <c r="P61" i="9"/>
  <c r="P65" i="9" s="1"/>
  <c r="C61" i="9"/>
  <c r="C65" i="9" s="1"/>
  <c r="R8" i="9"/>
  <c r="Q8" i="9"/>
  <c r="M65" i="9"/>
  <c r="S65" i="9" s="1"/>
  <c r="S61" i="9"/>
  <c r="P43" i="8"/>
  <c r="Q61" i="8"/>
  <c r="Q65" i="8" s="1"/>
  <c r="R65" i="8"/>
  <c r="P8" i="8"/>
  <c r="P61" i="8" s="1"/>
  <c r="P65" i="8" s="1"/>
  <c r="R8" i="8"/>
  <c r="S8" i="8"/>
  <c r="M65" i="8"/>
  <c r="S65" i="8" s="1"/>
  <c r="S61" i="8"/>
  <c r="H61" i="7"/>
  <c r="H65" i="7" s="1"/>
  <c r="P43" i="7"/>
  <c r="Q43" i="7"/>
  <c r="Q61" i="7" s="1"/>
  <c r="Q65" i="7" s="1"/>
  <c r="O61" i="7"/>
  <c r="O65" i="7" s="1"/>
  <c r="J61" i="7"/>
  <c r="R8" i="7"/>
  <c r="Q43" i="6"/>
  <c r="P8" i="6"/>
  <c r="J65" i="6"/>
  <c r="R65" i="6" s="1"/>
  <c r="R61" i="6"/>
  <c r="M65" i="6"/>
  <c r="S65" i="6" s="1"/>
  <c r="S61" i="6"/>
  <c r="P8" i="5"/>
  <c r="P61" i="5" s="1"/>
  <c r="P65" i="5" s="1"/>
  <c r="Q8" i="5"/>
  <c r="Q61" i="5" s="1"/>
  <c r="Q65" i="5" s="1"/>
  <c r="M61" i="5"/>
  <c r="S8" i="5"/>
  <c r="H61" i="4"/>
  <c r="H65" i="4" s="1"/>
  <c r="S8" i="4"/>
  <c r="M65" i="4"/>
  <c r="K61" i="3"/>
  <c r="K65" i="3" s="1"/>
  <c r="Q8" i="3"/>
  <c r="M65" i="3"/>
  <c r="S65" i="3" s="1"/>
  <c r="S61" i="3"/>
  <c r="J65" i="3"/>
  <c r="R65" i="3" s="1"/>
  <c r="R61" i="3"/>
  <c r="P43" i="2"/>
  <c r="Q8" i="2"/>
  <c r="S8" i="2"/>
  <c r="J65" i="2"/>
  <c r="R65" i="2" s="1"/>
  <c r="R61" i="2"/>
  <c r="M65" i="2"/>
  <c r="S65" i="2" s="1"/>
  <c r="S61" i="2"/>
  <c r="G61" i="1"/>
  <c r="G65" i="1" s="1"/>
  <c r="J61" i="1"/>
  <c r="J65" i="1" s="1"/>
  <c r="R65" i="1"/>
  <c r="R61" i="1"/>
  <c r="Q8" i="1"/>
  <c r="Q61" i="1" s="1"/>
  <c r="Q65" i="1" s="1"/>
  <c r="M61" i="1"/>
  <c r="S8" i="1"/>
  <c r="R8" i="1"/>
  <c r="E8" i="18"/>
  <c r="U9" i="18"/>
  <c r="T9" i="18"/>
  <c r="T8" i="30"/>
  <c r="U28" i="29"/>
  <c r="E43" i="25"/>
  <c r="U44" i="25"/>
  <c r="T44" i="25"/>
  <c r="U56" i="21"/>
  <c r="T56" i="21"/>
  <c r="E8" i="25"/>
  <c r="T9" i="25"/>
  <c r="U9" i="25"/>
  <c r="E8" i="22"/>
  <c r="U9" i="22"/>
  <c r="T9" i="22"/>
  <c r="U28" i="18"/>
  <c r="T28" i="18"/>
  <c r="U28" i="19"/>
  <c r="T28" i="19"/>
  <c r="E8" i="11"/>
  <c r="U9" i="11"/>
  <c r="T9" i="11"/>
  <c r="U28" i="13"/>
  <c r="T28" i="13"/>
  <c r="T28" i="16"/>
  <c r="U28" i="16"/>
  <c r="U28" i="11"/>
  <c r="T28" i="11"/>
  <c r="T28" i="14"/>
  <c r="U28" i="14"/>
  <c r="Q61" i="9"/>
  <c r="Q65" i="9" s="1"/>
  <c r="P43" i="6"/>
  <c r="T28" i="10"/>
  <c r="U28" i="10"/>
  <c r="U56" i="3"/>
  <c r="T56" i="3"/>
  <c r="E43" i="3"/>
  <c r="E61" i="3" s="1"/>
  <c r="U44" i="3"/>
  <c r="T44" i="3"/>
  <c r="E8" i="7"/>
  <c r="U9" i="7"/>
  <c r="T9" i="7"/>
  <c r="U28" i="1"/>
  <c r="T28" i="1"/>
  <c r="P8" i="1"/>
  <c r="Q61" i="3"/>
  <c r="Q65" i="3" s="1"/>
  <c r="U28" i="26"/>
  <c r="T28" i="26"/>
  <c r="T62" i="19"/>
  <c r="U62" i="19"/>
  <c r="U28" i="28"/>
  <c r="T28" i="28"/>
  <c r="E43" i="22"/>
  <c r="U44" i="22"/>
  <c r="T44" i="22"/>
  <c r="U28" i="27"/>
  <c r="T28" i="27"/>
  <c r="U56" i="27"/>
  <c r="T56" i="27"/>
  <c r="M65" i="28"/>
  <c r="S65" i="28" s="1"/>
  <c r="S61" i="28"/>
  <c r="E43" i="27"/>
  <c r="U44" i="27"/>
  <c r="T44" i="27"/>
  <c r="E43" i="28"/>
  <c r="U44" i="28"/>
  <c r="T44" i="28"/>
  <c r="S61" i="30"/>
  <c r="T62" i="27"/>
  <c r="U62" i="27"/>
  <c r="P8" i="29"/>
  <c r="T8" i="29" s="1"/>
  <c r="P43" i="21"/>
  <c r="T44" i="21"/>
  <c r="P43" i="17"/>
  <c r="Q61" i="17"/>
  <c r="Q65" i="17" s="1"/>
  <c r="U62" i="21"/>
  <c r="T62" i="21"/>
  <c r="P43" i="16"/>
  <c r="E8" i="15"/>
  <c r="U9" i="15"/>
  <c r="T9" i="15"/>
  <c r="U62" i="14"/>
  <c r="T62" i="14"/>
  <c r="E43" i="12"/>
  <c r="U44" i="12"/>
  <c r="T44" i="12"/>
  <c r="E8" i="12"/>
  <c r="T9" i="12"/>
  <c r="U9" i="12"/>
  <c r="Q8" i="15"/>
  <c r="Q61" i="15" s="1"/>
  <c r="Q65" i="15" s="1"/>
  <c r="E43" i="4"/>
  <c r="U44" i="4"/>
  <c r="T44" i="4"/>
  <c r="E8" i="9"/>
  <c r="T9" i="9"/>
  <c r="U9" i="9"/>
  <c r="U56" i="5"/>
  <c r="T56" i="5"/>
  <c r="T56" i="2"/>
  <c r="U56" i="2"/>
  <c r="Q8" i="10"/>
  <c r="Q61" i="10" s="1"/>
  <c r="Q65" i="10" s="1"/>
  <c r="T9" i="28"/>
  <c r="E8" i="28"/>
  <c r="U9" i="28"/>
  <c r="E43" i="17"/>
  <c r="U44" i="17"/>
  <c r="T44" i="17"/>
  <c r="T56" i="18"/>
  <c r="U56" i="18"/>
  <c r="E8" i="17"/>
  <c r="U9" i="17"/>
  <c r="T9" i="17"/>
  <c r="T56" i="20"/>
  <c r="U56" i="20"/>
  <c r="T56" i="17"/>
  <c r="U56" i="17"/>
  <c r="T62" i="16"/>
  <c r="U62" i="16"/>
  <c r="E8" i="19"/>
  <c r="T9" i="19"/>
  <c r="U9" i="19"/>
  <c r="U28" i="12"/>
  <c r="T28" i="12"/>
  <c r="U28" i="2"/>
  <c r="T28" i="2"/>
  <c r="T62" i="6"/>
  <c r="U62" i="6"/>
  <c r="E43" i="26"/>
  <c r="U44" i="26"/>
  <c r="T44" i="26"/>
  <c r="E8" i="14"/>
  <c r="U9" i="14"/>
  <c r="T9" i="14"/>
  <c r="T62" i="17"/>
  <c r="U62" i="17"/>
  <c r="E8" i="13"/>
  <c r="U9" i="13"/>
  <c r="T9" i="13"/>
  <c r="U56" i="28"/>
  <c r="T56" i="28"/>
  <c r="U28" i="25"/>
  <c r="T28" i="25"/>
  <c r="Q8" i="27"/>
  <c r="Q61" i="27" s="1"/>
  <c r="Q65" i="27" s="1"/>
  <c r="Q8" i="16"/>
  <c r="Q61" i="16" s="1"/>
  <c r="Q65" i="16" s="1"/>
  <c r="P43" i="18"/>
  <c r="P61" i="18" s="1"/>
  <c r="P65" i="18" s="1"/>
  <c r="E8" i="20"/>
  <c r="U9" i="20"/>
  <c r="T9" i="20"/>
  <c r="P8" i="10"/>
  <c r="T56" i="16"/>
  <c r="U56" i="16"/>
  <c r="Q43" i="13"/>
  <c r="U62" i="9"/>
  <c r="T62" i="9"/>
  <c r="E43" i="18"/>
  <c r="U44" i="18"/>
  <c r="T44" i="18"/>
  <c r="E43" i="13"/>
  <c r="U44" i="13"/>
  <c r="T44" i="13"/>
  <c r="T56" i="11"/>
  <c r="U56" i="11"/>
  <c r="U62" i="8"/>
  <c r="T62" i="8"/>
  <c r="U28" i="4"/>
  <c r="T28" i="4"/>
  <c r="P61" i="6"/>
  <c r="P65" i="6" s="1"/>
  <c r="E8" i="1"/>
  <c r="T9" i="1"/>
  <c r="U9" i="1"/>
  <c r="P8" i="3"/>
  <c r="P61" i="3" s="1"/>
  <c r="P65" i="3" s="1"/>
  <c r="E8" i="21"/>
  <c r="U9" i="21"/>
  <c r="T9" i="21"/>
  <c r="P8" i="23"/>
  <c r="P61" i="23" s="1"/>
  <c r="P65" i="23" s="1"/>
  <c r="U56" i="30"/>
  <c r="T56" i="30"/>
  <c r="U62" i="26"/>
  <c r="T62" i="26"/>
  <c r="Q43" i="19"/>
  <c r="Q61" i="19" s="1"/>
  <c r="Q65" i="19" s="1"/>
  <c r="E43" i="24"/>
  <c r="U44" i="24"/>
  <c r="T44" i="24"/>
  <c r="Q43" i="24"/>
  <c r="M65" i="29"/>
  <c r="S65" i="29" s="1"/>
  <c r="S61" i="29"/>
  <c r="P43" i="28"/>
  <c r="U56" i="22"/>
  <c r="T56" i="22"/>
  <c r="U28" i="20"/>
  <c r="T28" i="20"/>
  <c r="Q43" i="16"/>
  <c r="P8" i="26"/>
  <c r="P61" i="26" s="1"/>
  <c r="P65" i="26" s="1"/>
  <c r="E8" i="23"/>
  <c r="U9" i="23"/>
  <c r="T9" i="23"/>
  <c r="T9" i="26"/>
  <c r="E8" i="26"/>
  <c r="U9" i="26"/>
  <c r="U28" i="24"/>
  <c r="T28" i="24"/>
  <c r="U56" i="15"/>
  <c r="T56" i="15"/>
  <c r="T62" i="11"/>
  <c r="U62" i="11"/>
  <c r="P8" i="16"/>
  <c r="P8" i="20"/>
  <c r="E43" i="21"/>
  <c r="U56" i="14"/>
  <c r="T56" i="14"/>
  <c r="E43" i="9"/>
  <c r="U44" i="9"/>
  <c r="T44" i="9"/>
  <c r="U56" i="12"/>
  <c r="T56" i="12"/>
  <c r="U44" i="21"/>
  <c r="P8" i="14"/>
  <c r="T28" i="15"/>
  <c r="U28" i="15"/>
  <c r="E8" i="10"/>
  <c r="T9" i="10"/>
  <c r="U9" i="10"/>
  <c r="U56" i="1"/>
  <c r="T56" i="1"/>
  <c r="P61" i="2"/>
  <c r="P65" i="2" s="1"/>
  <c r="E43" i="8"/>
  <c r="U44" i="8"/>
  <c r="T44" i="8"/>
  <c r="T9" i="3"/>
  <c r="U62" i="12"/>
  <c r="T62" i="12"/>
  <c r="U56" i="10"/>
  <c r="T56" i="10"/>
  <c r="U56" i="9"/>
  <c r="T56" i="9"/>
  <c r="U56" i="8"/>
  <c r="T56" i="8"/>
  <c r="U28" i="6"/>
  <c r="T28" i="6"/>
  <c r="E43" i="5"/>
  <c r="T44" i="5"/>
  <c r="U44" i="5"/>
  <c r="E8" i="6"/>
  <c r="U9" i="6"/>
  <c r="T9" i="6"/>
  <c r="U62" i="3"/>
  <c r="T62" i="3"/>
  <c r="U62" i="29"/>
  <c r="T62" i="29"/>
  <c r="P43" i="27"/>
  <c r="P61" i="27" s="1"/>
  <c r="P65" i="27" s="1"/>
  <c r="U28" i="23"/>
  <c r="T28" i="23"/>
  <c r="L65" i="30"/>
  <c r="R65" i="30" s="1"/>
  <c r="R61" i="30"/>
  <c r="Q8" i="28"/>
  <c r="Q61" i="28" s="1"/>
  <c r="Q65" i="28" s="1"/>
  <c r="U28" i="30"/>
  <c r="T28" i="30"/>
  <c r="P43" i="30"/>
  <c r="P61" i="30" s="1"/>
  <c r="P65" i="30" s="1"/>
  <c r="U8" i="30"/>
  <c r="U44" i="30"/>
  <c r="E43" i="30"/>
  <c r="T56" i="29"/>
  <c r="U56" i="29"/>
  <c r="Q8" i="20"/>
  <c r="P8" i="28"/>
  <c r="T9" i="27"/>
  <c r="E8" i="27"/>
  <c r="U9" i="27"/>
  <c r="Q8" i="24"/>
  <c r="Q61" i="24" s="1"/>
  <c r="Q65" i="24" s="1"/>
  <c r="E43" i="23"/>
  <c r="U44" i="23"/>
  <c r="T44" i="23"/>
  <c r="P43" i="20"/>
  <c r="Q43" i="18"/>
  <c r="E43" i="20"/>
  <c r="U44" i="20"/>
  <c r="T44" i="20"/>
  <c r="E43" i="15"/>
  <c r="U44" i="15"/>
  <c r="T44" i="15"/>
  <c r="T28" i="21"/>
  <c r="U28" i="21"/>
  <c r="Q8" i="18"/>
  <c r="P43" i="12"/>
  <c r="E43" i="19"/>
  <c r="U44" i="19"/>
  <c r="T44" i="19"/>
  <c r="E43" i="14"/>
  <c r="U44" i="14"/>
  <c r="T44" i="14"/>
  <c r="P43" i="10"/>
  <c r="E8" i="16"/>
  <c r="T9" i="16"/>
  <c r="U9" i="16"/>
  <c r="P8" i="12"/>
  <c r="Q8" i="11"/>
  <c r="E43" i="7"/>
  <c r="U44" i="7"/>
  <c r="T44" i="7"/>
  <c r="U28" i="8"/>
  <c r="T28" i="8"/>
  <c r="E43" i="1"/>
  <c r="U44" i="1"/>
  <c r="T44" i="1"/>
  <c r="P8" i="7"/>
  <c r="E8" i="8"/>
  <c r="U9" i="8"/>
  <c r="T9" i="8"/>
  <c r="E43" i="2"/>
  <c r="T44" i="2"/>
  <c r="U44" i="2"/>
  <c r="E43" i="16"/>
  <c r="U44" i="16"/>
  <c r="T44" i="16"/>
  <c r="U56" i="26"/>
  <c r="T56" i="26"/>
  <c r="Q43" i="26"/>
  <c r="Q61" i="26" s="1"/>
  <c r="Q65" i="26" s="1"/>
  <c r="M65" i="27"/>
  <c r="S65" i="27" s="1"/>
  <c r="S61" i="27"/>
  <c r="P43" i="29"/>
  <c r="E43" i="29"/>
  <c r="E61" i="29" s="1"/>
  <c r="U44" i="29"/>
  <c r="T44" i="29"/>
  <c r="E8" i="24"/>
  <c r="U9" i="24"/>
  <c r="T9" i="24"/>
  <c r="U62" i="23"/>
  <c r="T62" i="23"/>
  <c r="T56" i="19"/>
  <c r="U56" i="19"/>
  <c r="P43" i="25"/>
  <c r="U56" i="24"/>
  <c r="T56" i="24"/>
  <c r="U28" i="22"/>
  <c r="T28" i="22"/>
  <c r="T56" i="23"/>
  <c r="U56" i="23"/>
  <c r="E43" i="10"/>
  <c r="U44" i="10"/>
  <c r="T44" i="10"/>
  <c r="Q8" i="21"/>
  <c r="Q61" i="21" s="1"/>
  <c r="Q65" i="21" s="1"/>
  <c r="T28" i="17"/>
  <c r="U28" i="17"/>
  <c r="Q43" i="14"/>
  <c r="Q61" i="14" s="1"/>
  <c r="Q65" i="14" s="1"/>
  <c r="Q43" i="11"/>
  <c r="U62" i="20"/>
  <c r="T62" i="20"/>
  <c r="T56" i="13"/>
  <c r="U56" i="13"/>
  <c r="U62" i="5"/>
  <c r="T62" i="5"/>
  <c r="U9" i="3"/>
  <c r="U28" i="7"/>
  <c r="T28" i="7"/>
  <c r="Q8" i="4"/>
  <c r="E8" i="2"/>
  <c r="U9" i="2"/>
  <c r="T9" i="2"/>
  <c r="U62" i="4"/>
  <c r="T62" i="4"/>
  <c r="E43" i="11"/>
  <c r="U44" i="11"/>
  <c r="T44" i="11"/>
  <c r="P8" i="13"/>
  <c r="U28" i="9"/>
  <c r="T28" i="9"/>
  <c r="U62" i="7"/>
  <c r="T62" i="7"/>
  <c r="E8" i="5"/>
  <c r="U9" i="5"/>
  <c r="T9" i="5"/>
  <c r="U8" i="3"/>
  <c r="T8" i="3"/>
  <c r="E43" i="6"/>
  <c r="U44" i="6"/>
  <c r="T44" i="6"/>
  <c r="P8" i="4"/>
  <c r="P61" i="4" s="1"/>
  <c r="P65" i="4" s="1"/>
  <c r="Q8" i="6"/>
  <c r="E8" i="4"/>
  <c r="U9" i="4"/>
  <c r="T9" i="4"/>
  <c r="Q43" i="2"/>
  <c r="Q61" i="2" s="1"/>
  <c r="Q65" i="2" s="1"/>
  <c r="U28" i="3"/>
  <c r="T28" i="3"/>
  <c r="Q43" i="4"/>
  <c r="R61" i="29" l="1"/>
  <c r="Q61" i="6"/>
  <c r="Q65" i="6" s="1"/>
  <c r="P61" i="16"/>
  <c r="P65" i="16" s="1"/>
  <c r="R61" i="9"/>
  <c r="R65" i="29"/>
  <c r="R61" i="25"/>
  <c r="P61" i="17"/>
  <c r="P65" i="17" s="1"/>
  <c r="R65" i="25"/>
  <c r="P61" i="25"/>
  <c r="P65" i="25" s="1"/>
  <c r="P61" i="1"/>
  <c r="P65" i="1" s="1"/>
  <c r="P61" i="7"/>
  <c r="P65" i="7" s="1"/>
  <c r="S61" i="16"/>
  <c r="P61" i="28"/>
  <c r="P65" i="28" s="1"/>
  <c r="S65" i="16"/>
  <c r="Q61" i="20"/>
  <c r="Q65" i="20" s="1"/>
  <c r="P61" i="14"/>
  <c r="P65" i="14" s="1"/>
  <c r="Q61" i="13"/>
  <c r="Q65" i="13" s="1"/>
  <c r="U8" i="29"/>
  <c r="S61" i="4"/>
  <c r="S61" i="14"/>
  <c r="R61" i="21"/>
  <c r="S65" i="4"/>
  <c r="R61" i="8"/>
  <c r="S65" i="14"/>
  <c r="R65" i="21"/>
  <c r="P61" i="13"/>
  <c r="P65" i="13" s="1"/>
  <c r="R61" i="11"/>
  <c r="S61" i="21"/>
  <c r="J65" i="28"/>
  <c r="R65" i="28" s="1"/>
  <c r="R61" i="28"/>
  <c r="R65" i="22"/>
  <c r="P61" i="21"/>
  <c r="P65" i="21" s="1"/>
  <c r="Q61" i="18"/>
  <c r="Q65" i="18" s="1"/>
  <c r="M65" i="10"/>
  <c r="S65" i="10" s="1"/>
  <c r="S61" i="10"/>
  <c r="J65" i="7"/>
  <c r="R65" i="7" s="1"/>
  <c r="R61" i="7"/>
  <c r="M65" i="5"/>
  <c r="S65" i="5" s="1"/>
  <c r="S61" i="5"/>
  <c r="Q61" i="4"/>
  <c r="Q65" i="4" s="1"/>
  <c r="M65" i="1"/>
  <c r="S65" i="1" s="1"/>
  <c r="S61" i="1"/>
  <c r="U43" i="2"/>
  <c r="T43" i="2"/>
  <c r="T43" i="19"/>
  <c r="U43" i="19"/>
  <c r="U43" i="23"/>
  <c r="T43" i="23"/>
  <c r="E61" i="26"/>
  <c r="U8" i="26"/>
  <c r="T8" i="26"/>
  <c r="U43" i="18"/>
  <c r="T43" i="18"/>
  <c r="E61" i="14"/>
  <c r="U8" i="14"/>
  <c r="T8" i="14"/>
  <c r="T43" i="12"/>
  <c r="U43" i="12"/>
  <c r="T43" i="27"/>
  <c r="U43" i="27"/>
  <c r="E61" i="25"/>
  <c r="U8" i="25"/>
  <c r="T8" i="25"/>
  <c r="T43" i="1"/>
  <c r="U43" i="1"/>
  <c r="E61" i="5"/>
  <c r="T8" i="5"/>
  <c r="U8" i="5"/>
  <c r="U43" i="11"/>
  <c r="T43" i="11"/>
  <c r="U43" i="10"/>
  <c r="T43" i="10"/>
  <c r="E61" i="24"/>
  <c r="U8" i="24"/>
  <c r="T8" i="24"/>
  <c r="E61" i="16"/>
  <c r="T8" i="16"/>
  <c r="U8" i="16"/>
  <c r="T43" i="30"/>
  <c r="U43" i="30"/>
  <c r="E61" i="20"/>
  <c r="U8" i="20"/>
  <c r="T8" i="20"/>
  <c r="U43" i="4"/>
  <c r="T43" i="4"/>
  <c r="U43" i="22"/>
  <c r="T43" i="22"/>
  <c r="U43" i="3"/>
  <c r="T43" i="3"/>
  <c r="U43" i="20"/>
  <c r="T43" i="20"/>
  <c r="E61" i="10"/>
  <c r="U8" i="10"/>
  <c r="T8" i="10"/>
  <c r="E61" i="1"/>
  <c r="U8" i="1"/>
  <c r="T8" i="1"/>
  <c r="E61" i="18"/>
  <c r="U8" i="18"/>
  <c r="T8" i="18"/>
  <c r="U43" i="6"/>
  <c r="T43" i="6"/>
  <c r="U43" i="17"/>
  <c r="T43" i="17"/>
  <c r="E61" i="11"/>
  <c r="T8" i="11"/>
  <c r="U8" i="11"/>
  <c r="T43" i="29"/>
  <c r="U43" i="29"/>
  <c r="T43" i="7"/>
  <c r="U43" i="7"/>
  <c r="T43" i="8"/>
  <c r="U43" i="8"/>
  <c r="E61" i="23"/>
  <c r="U8" i="23"/>
  <c r="T8" i="23"/>
  <c r="E61" i="19"/>
  <c r="T8" i="19"/>
  <c r="U8" i="19"/>
  <c r="E61" i="13"/>
  <c r="U8" i="13"/>
  <c r="T8" i="13"/>
  <c r="E65" i="29"/>
  <c r="U61" i="29"/>
  <c r="T43" i="16"/>
  <c r="U43" i="16"/>
  <c r="Q61" i="11"/>
  <c r="Q65" i="11" s="1"/>
  <c r="U43" i="14"/>
  <c r="T43" i="14"/>
  <c r="U43" i="24"/>
  <c r="T43" i="24"/>
  <c r="U43" i="13"/>
  <c r="T43" i="13"/>
  <c r="T8" i="28"/>
  <c r="E61" i="28"/>
  <c r="U8" i="28"/>
  <c r="E61" i="12"/>
  <c r="U8" i="12"/>
  <c r="T8" i="12"/>
  <c r="E61" i="15"/>
  <c r="U8" i="15"/>
  <c r="T8" i="15"/>
  <c r="T43" i="28"/>
  <c r="U43" i="28"/>
  <c r="E61" i="22"/>
  <c r="U8" i="22"/>
  <c r="T8" i="22"/>
  <c r="U43" i="25"/>
  <c r="T43" i="25"/>
  <c r="E61" i="8"/>
  <c r="U8" i="8"/>
  <c r="T8" i="8"/>
  <c r="T8" i="27"/>
  <c r="E61" i="27"/>
  <c r="U8" i="27"/>
  <c r="E61" i="6"/>
  <c r="U8" i="6"/>
  <c r="T8" i="6"/>
  <c r="T43" i="9"/>
  <c r="U43" i="9"/>
  <c r="T43" i="26"/>
  <c r="U43" i="26"/>
  <c r="E61" i="4"/>
  <c r="U8" i="4"/>
  <c r="T8" i="4"/>
  <c r="E65" i="3"/>
  <c r="U61" i="3"/>
  <c r="T61" i="3"/>
  <c r="E61" i="2"/>
  <c r="T8" i="2"/>
  <c r="U8" i="2"/>
  <c r="P61" i="12"/>
  <c r="P65" i="12" s="1"/>
  <c r="U43" i="5"/>
  <c r="T43" i="5"/>
  <c r="U43" i="21"/>
  <c r="T43" i="21"/>
  <c r="E61" i="21"/>
  <c r="U8" i="21"/>
  <c r="T8" i="21"/>
  <c r="P61" i="10"/>
  <c r="P65" i="10" s="1"/>
  <c r="E61" i="17"/>
  <c r="U8" i="17"/>
  <c r="T8" i="17"/>
  <c r="E61" i="9"/>
  <c r="T8" i="9"/>
  <c r="U8" i="9"/>
  <c r="E61" i="7"/>
  <c r="U8" i="7"/>
  <c r="T8" i="7"/>
  <c r="U43" i="15"/>
  <c r="T43" i="15"/>
  <c r="P61" i="20"/>
  <c r="P65" i="20" s="1"/>
  <c r="P61" i="29"/>
  <c r="P65" i="29" s="1"/>
  <c r="E61" i="30"/>
  <c r="E65" i="12" l="1"/>
  <c r="U61" i="12"/>
  <c r="T61" i="12"/>
  <c r="E65" i="23"/>
  <c r="T61" i="23"/>
  <c r="U61" i="23"/>
  <c r="E65" i="18"/>
  <c r="T61" i="18"/>
  <c r="U61" i="18"/>
  <c r="E65" i="5"/>
  <c r="U61" i="5"/>
  <c r="T61" i="5"/>
  <c r="E65" i="20"/>
  <c r="T61" i="20"/>
  <c r="U61" i="20"/>
  <c r="E65" i="24"/>
  <c r="U61" i="24"/>
  <c r="T61" i="24"/>
  <c r="E65" i="26"/>
  <c r="U61" i="26"/>
  <c r="T61" i="26"/>
  <c r="E65" i="28"/>
  <c r="U61" i="28"/>
  <c r="T61" i="28"/>
  <c r="E65" i="2"/>
  <c r="T61" i="2"/>
  <c r="U61" i="2"/>
  <c r="E65" i="14"/>
  <c r="U61" i="14"/>
  <c r="T61" i="14"/>
  <c r="E65" i="13"/>
  <c r="T61" i="13"/>
  <c r="U61" i="13"/>
  <c r="E65" i="8"/>
  <c r="U61" i="8"/>
  <c r="T61" i="8"/>
  <c r="E65" i="1"/>
  <c r="U61" i="1"/>
  <c r="T61" i="1"/>
  <c r="E65" i="6"/>
  <c r="U61" i="6"/>
  <c r="T61" i="6"/>
  <c r="E65" i="15"/>
  <c r="U61" i="15"/>
  <c r="T61" i="15"/>
  <c r="E65" i="19"/>
  <c r="T61" i="19"/>
  <c r="U61" i="19"/>
  <c r="E65" i="25"/>
  <c r="U61" i="25"/>
  <c r="T61" i="25"/>
  <c r="E65" i="11"/>
  <c r="U61" i="11"/>
  <c r="T61" i="11"/>
  <c r="E65" i="7"/>
  <c r="U61" i="7"/>
  <c r="T61" i="7"/>
  <c r="E65" i="4"/>
  <c r="U61" i="4"/>
  <c r="T61" i="4"/>
  <c r="T61" i="29"/>
  <c r="E65" i="10"/>
  <c r="U61" i="10"/>
  <c r="T61" i="10"/>
  <c r="E65" i="16"/>
  <c r="T61" i="16"/>
  <c r="U61" i="16"/>
  <c r="E65" i="21"/>
  <c r="U61" i="21"/>
  <c r="T61" i="21"/>
  <c r="E65" i="22"/>
  <c r="U61" i="22"/>
  <c r="T61" i="22"/>
  <c r="E65" i="9"/>
  <c r="U61" i="9"/>
  <c r="T61" i="9"/>
  <c r="U65" i="3"/>
  <c r="T65" i="3"/>
  <c r="E65" i="17"/>
  <c r="U61" i="17"/>
  <c r="T61" i="17"/>
  <c r="E65" i="30"/>
  <c r="U61" i="30"/>
  <c r="T61" i="30"/>
  <c r="E65" i="27"/>
  <c r="U61" i="27"/>
  <c r="T61" i="27"/>
  <c r="U65" i="29"/>
  <c r="T65" i="29"/>
  <c r="T65" i="24" l="1"/>
  <c r="U65" i="24"/>
  <c r="U65" i="22"/>
  <c r="T65" i="22"/>
  <c r="U65" i="13"/>
  <c r="T65" i="13"/>
  <c r="U65" i="23"/>
  <c r="T65" i="23"/>
  <c r="U65" i="7"/>
  <c r="T65" i="7"/>
  <c r="U65" i="19"/>
  <c r="T65" i="19"/>
  <c r="T65" i="28"/>
  <c r="U65" i="28"/>
  <c r="U65" i="27"/>
  <c r="T65" i="27"/>
  <c r="U65" i="20"/>
  <c r="T65" i="20"/>
  <c r="T65" i="11"/>
  <c r="U65" i="11"/>
  <c r="T65" i="15"/>
  <c r="U65" i="15"/>
  <c r="T65" i="26"/>
  <c r="U65" i="26"/>
  <c r="U65" i="1"/>
  <c r="T65" i="1"/>
  <c r="U65" i="21"/>
  <c r="T65" i="21"/>
  <c r="U65" i="4"/>
  <c r="T65" i="4"/>
  <c r="T65" i="8"/>
  <c r="U65" i="8"/>
  <c r="U65" i="5"/>
  <c r="T65" i="5"/>
  <c r="U65" i="6"/>
  <c r="T65" i="6"/>
  <c r="U65" i="17"/>
  <c r="T65" i="17"/>
  <c r="T65" i="18"/>
  <c r="U65" i="18"/>
  <c r="U65" i="10"/>
  <c r="T65" i="10"/>
  <c r="U65" i="14"/>
  <c r="T65" i="14"/>
  <c r="U65" i="30"/>
  <c r="T65" i="30"/>
  <c r="T65" i="9"/>
  <c r="U65" i="9"/>
  <c r="U65" i="16"/>
  <c r="T65" i="16"/>
  <c r="T65" i="25"/>
  <c r="U65" i="25"/>
  <c r="U65" i="2"/>
  <c r="T65" i="2"/>
  <c r="U65" i="12"/>
  <c r="T65" i="12"/>
</calcChain>
</file>

<file path=xl/sharedStrings.xml><?xml version="1.0" encoding="utf-8"?>
<sst xmlns="http://schemas.openxmlformats.org/spreadsheetml/2006/main" count="3300" uniqueCount="129">
  <si>
    <t>Figures Finalised as at 2026/05/05</t>
  </si>
  <si>
    <t/>
  </si>
  <si>
    <t>3rd Quarter Ended 31 March 2026</t>
  </si>
  <si>
    <t>CONDITIONAL GRANTS TRANSFERRED FROM NATIONAL DEPARTMENTS AND ACTUAL PAYMENTS MADE BY MUNICIPALITIES: PRELIMINARY RESULTS</t>
  </si>
  <si>
    <t>WESTERN CAPE: CAPE TOWN (CPT)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</si>
  <si>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</si>
  <si>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</si>
  <si>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</si>
  <si>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</si>
  <si>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</si>
  <si>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</si>
  <si>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2nd to 3rd Q</t>
  </si>
  <si>
    <t>% Changes for the 3rd Q</t>
  </si>
  <si>
    <t>Approved Roll Over</t>
  </si>
  <si>
    <t>R thousands</t>
  </si>
  <si>
    <t>Division of revenue Act No. 24 of 2024</t>
  </si>
  <si>
    <t>Adjustment (Mid year)</t>
  </si>
  <si>
    <t>Other Adjustments</t>
  </si>
  <si>
    <t>Total Available 2025/26</t>
  </si>
  <si>
    <t>Approved payment schedule</t>
  </si>
  <si>
    <t>Transferred to municipalities for direct grants</t>
  </si>
  <si>
    <t>Actual expenditure National Department by 30 September 2025</t>
  </si>
  <si>
    <t>Actual expenditure by municipalities by 30 September 2025</t>
  </si>
  <si>
    <t>Actual expenditure National Department by 31 December 2025</t>
  </si>
  <si>
    <t>Actual expenditure by municipalities by 31 December 2025</t>
  </si>
  <si>
    <t>Actual expenditure National Department by 31 March 2026</t>
  </si>
  <si>
    <t>Actual expenditure by municipalities by 31 March 2026</t>
  </si>
  <si>
    <t>Actual expenditure National Department by 30 June 2026</t>
  </si>
  <si>
    <t>Actual expenditure by municipalities by 30 June 2026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</si>
  <si>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</si>
  <si>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</si>
  <si>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</si>
  <si>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</si>
  <si>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</si>
  <si>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Direct Transfers</t>
  </si>
  <si>
    <t>Infrastructure</t>
  </si>
  <si>
    <t>Municipal Infrastructure Grant</t>
  </si>
  <si>
    <t>Public Transport Infrastructure Grant</t>
  </si>
  <si>
    <t>Public Transport Network Grant</t>
  </si>
  <si>
    <t>Integrated National Electrification Programme (Municipal) Grant</t>
  </si>
  <si>
    <t>Neighbourhood Development Partnership Grant (Capital Grant)</t>
  </si>
  <si>
    <t>2010 FIFA World Cup Stadiums Development Grant</t>
  </si>
  <si>
    <t>Rural Road Assets Management Systems Grant</t>
  </si>
  <si>
    <t>Municipal Drought Relief Grant</t>
  </si>
  <si>
    <t>Municipal Water Infrastructure Grant</t>
  </si>
  <si>
    <t>Rural Household Infrastructure Grant</t>
  </si>
  <si>
    <t>Municipal Disaster Recovery Grant</t>
  </si>
  <si>
    <t>Integrated City Development Grant</t>
  </si>
  <si>
    <t>Regional Bulk Infrastructure Grant (Schedule 5B)</t>
  </si>
  <si>
    <t>Water Services Infrastructure Grant (Schedule 5B)</t>
  </si>
  <si>
    <t>Municipal Emergency Housing Grant</t>
  </si>
  <si>
    <t>Integrated Urban Development Grant</t>
  </si>
  <si>
    <t>Informal Settlements Upgrading Partnership Grant (Schedule 5B)</t>
  </si>
  <si>
    <t>Urban Development Financing Grant (Schedule 4B)</t>
  </si>
  <si>
    <t>Capacity and Others</t>
  </si>
  <si>
    <t>2010 FIFA World Cup Host City Operating Grant</t>
  </si>
  <si>
    <t>Programme and Project Preperation Support Grant</t>
  </si>
  <si>
    <t>Local Government Financial Management Grant</t>
  </si>
  <si>
    <t>Municipal Systems Improvement Grant</t>
  </si>
  <si>
    <t>Expanded Public Works Programme Integrated Grant (Municipality)</t>
  </si>
  <si>
    <t>Infrastructure Skills Development Grant</t>
  </si>
  <si>
    <t>Water Services Operating Subsidy Grant</t>
  </si>
  <si>
    <t>Energy Efficiency and Demand Side Management</t>
  </si>
  <si>
    <t>Municipal Disaster Grant</t>
  </si>
  <si>
    <t>2013 Africa Cup of Nations Host City Operating Grant</t>
  </si>
  <si>
    <t>2014 African Nations Championship Host City Operating Grant</t>
  </si>
  <si>
    <t>Public Transport Network Operations Grant</t>
  </si>
  <si>
    <t>Municipal Human Settlements Capacity Grant</t>
  </si>
  <si>
    <t>Municipal Demarcation Transition Grant (Schedule 5B)</t>
  </si>
  <si>
    <t>Indirect Transfers</t>
  </si>
  <si>
    <t>Regional Bulk Infrastructure Grant</t>
  </si>
  <si>
    <t>Integrated National Electrification Programme (Eskom) Grant</t>
  </si>
  <si>
    <t>Neighbourhood Development Partnership Grant (Technical Assistance)</t>
  </si>
  <si>
    <t>Backlogs in Water and Sanitation at Clinics and Schools</t>
  </si>
  <si>
    <t>Backlogs in the Electrification of Clinics and Schools</t>
  </si>
  <si>
    <t>Rural Household Infrastructure Grant (Indirect)</t>
  </si>
  <si>
    <t>Municipal Water Infrastructure Grant (Indirect)</t>
  </si>
  <si>
    <t>Bucket Eradication Programme Grant</t>
  </si>
  <si>
    <t>Water Services Infrastructure Grant (Schedule 6B)</t>
  </si>
  <si>
    <t>Municipal Infrastructure Grant (Schedule 6B)</t>
  </si>
  <si>
    <t>Smart Meter Grant (Schedule 6B)</t>
  </si>
  <si>
    <t>Energy Efficiency and Demand Side Management (Eskom)</t>
  </si>
  <si>
    <t>Water Services Operating Subsidy Grant (Indirect)</t>
  </si>
  <si>
    <t>Municipal Systems Improvement Grant (Schedule 6B)</t>
  </si>
  <si>
    <t>Municipal Demarcation Transition Grant (Schedule 6B)</t>
  </si>
  <si>
    <t>Total</t>
  </si>
  <si>
    <t>Grants excluded from the publication</t>
  </si>
  <si>
    <t>Urban Settlement Development Grant</t>
  </si>
  <si>
    <t>Finance Mangement Grant: Technical Programme</t>
  </si>
  <si>
    <t>Total as per DoRA</t>
  </si>
  <si>
    <t>WESTERN CAPE: WEST COAST (DC1)</t>
  </si>
  <si>
    <t>WESTERN CAPE: CAPE WINELANDS DM (DC2)</t>
  </si>
  <si>
    <t>WESTERN CAPE: OVERBERG (DC3)</t>
  </si>
  <si>
    <t>WESTERN CAPE: GARDEN ROUTE (DC4)</t>
  </si>
  <si>
    <t>WESTERN CAPE: CENTRAL KAROO (DC5)</t>
  </si>
  <si>
    <t>WESTERN CAPE: MATZIKAMA (WC011)</t>
  </si>
  <si>
    <t>WESTERN CAPE: CEDERBERG (WC012)</t>
  </si>
  <si>
    <t>WESTERN CAPE: BERGRIVIER (WC013)</t>
  </si>
  <si>
    <t>WESTERN CAPE: SALDANHA BAY (WC014)</t>
  </si>
  <si>
    <t>WESTERN CAPE: SWARTLAND (WC015)</t>
  </si>
  <si>
    <t>WESTERN CAPE: WITZENBERG (WC022)</t>
  </si>
  <si>
    <t>WESTERN CAPE: DRAKENSTEIN (WC023)</t>
  </si>
  <si>
    <t>WESTERN CAPE: STELLENBOSCH (WC024)</t>
  </si>
  <si>
    <t>WESTERN CAPE: BREEDE VALLEY (WC025)</t>
  </si>
  <si>
    <t>WESTERN CAPE: LANGEBERG (WC026)</t>
  </si>
  <si>
    <t>WESTERN CAPE: THEEWATERSKLOOF (WC031)</t>
  </si>
  <si>
    <t>WESTERN CAPE: OVERSTRAND (WC032)</t>
  </si>
  <si>
    <t>WESTERN CAPE: CAPE AGULHAS (WC033)</t>
  </si>
  <si>
    <t>WESTERN CAPE: SWELLENDAM (WC034)</t>
  </si>
  <si>
    <t>WESTERN CAPE: KANNALAND (WC041)</t>
  </si>
  <si>
    <t>WESTERN CAPE: HESSEQUA (WC042)</t>
  </si>
  <si>
    <t>WESTERN CAPE: MOSSEL BAY (WC043)</t>
  </si>
  <si>
    <t>WESTERN CAPE: GEORGE (WC044)</t>
  </si>
  <si>
    <t>WESTERN CAPE: OUDTSHOORN (WC045)</t>
  </si>
  <si>
    <t>WESTERN CAPE: BITOU (WC047)</t>
  </si>
  <si>
    <t>WESTERN CAPE: KNYSNA (WC048)</t>
  </si>
  <si>
    <t>WESTERN CAPE: LAINGSBURG (WC051)</t>
  </si>
  <si>
    <t>WESTERN CAPE: PRINCE ALBERT (WC052)</t>
  </si>
  <si>
    <t>WESTERN CAPE: BEAUFORT WEST (WC053)</t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</si>
  <si>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</si>
  <si>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</si>
  <si>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</si>
  <si>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</si>
  <si>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</si>
  <si>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</si>
  <si>
    <t>Municpal Manager:</t>
  </si>
  <si>
    <t>Chief Financial Officer:</t>
  </si>
  <si>
    <t>Date: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</si>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</sst>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#\ ###,"/>
    <numFmt numFmtId="165" formatCode="_(* #,##0_);_(* \(#,##0\);_(* &quot;- &quot;?_);_(@_)"/>
    <numFmt numFmtId="166" formatCode="0.0\%;\(0.0\%\);_(* &quot;-&quot;_)"/>
    <numFmt numFmtId="167" formatCode="_(* #,##0,_);_(* \(#,##0,\);_(* &quot;- &quot;?_);_(@_)"/>
  </numFmts>
  <fonts count="13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164" fontId="2" fillId="0" borderId="0" xfId="0" applyNumberFormat="1" applyFont="1"/>
    <xf numFmtId="10" fontId="2" fillId="0" borderId="0" xfId="1" applyNumberFormat="1" applyFont="1" applyFill="1" applyBorder="1" applyAlignment="1" applyProtection="1">
      <alignment horizontal="right"/>
    </xf>
    <xf numFmtId="0" fontId="4" fillId="0" borderId="0" xfId="0" applyFont="1"/>
    <xf numFmtId="165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10" fillId="0" borderId="5" xfId="0" applyFont="1" applyBorder="1"/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9" xfId="0" applyFont="1" applyBorder="1"/>
    <xf numFmtId="166" fontId="10" fillId="0" borderId="11" xfId="0" applyNumberFormat="1" applyFont="1" applyBorder="1"/>
    <xf numFmtId="166" fontId="10" fillId="0" borderId="12" xfId="0" applyNumberFormat="1" applyFont="1" applyBorder="1"/>
    <xf numFmtId="166" fontId="10" fillId="0" borderId="12" xfId="0" applyNumberFormat="1" applyFont="1" applyBorder="1" applyAlignment="1">
      <alignment shrinkToFit="1"/>
    </xf>
    <xf numFmtId="0" fontId="10" fillId="0" borderId="13" xfId="0" applyFont="1" applyBorder="1"/>
    <xf numFmtId="166" fontId="10" fillId="0" borderId="15" xfId="0" applyNumberFormat="1" applyFont="1" applyBorder="1"/>
    <xf numFmtId="166" fontId="10" fillId="0" borderId="16" xfId="0" applyNumberFormat="1" applyFont="1" applyBorder="1"/>
    <xf numFmtId="166" fontId="10" fillId="0" borderId="16" xfId="0" applyNumberFormat="1" applyFont="1" applyBorder="1" applyAlignment="1">
      <alignment shrinkToFit="1"/>
    </xf>
    <xf numFmtId="0" fontId="11" fillId="0" borderId="9" xfId="0" applyFont="1" applyBorder="1"/>
    <xf numFmtId="166" fontId="11" fillId="0" borderId="11" xfId="0" applyNumberFormat="1" applyFont="1" applyBorder="1" applyAlignment="1">
      <alignment wrapText="1"/>
    </xf>
    <xf numFmtId="166" fontId="11" fillId="0" borderId="12" xfId="0" applyNumberFormat="1" applyFont="1" applyBorder="1" applyAlignment="1">
      <alignment wrapText="1"/>
    </xf>
    <xf numFmtId="166" fontId="11" fillId="0" borderId="12" xfId="0" applyNumberFormat="1" applyFont="1" applyBorder="1" applyAlignment="1">
      <alignment shrinkToFit="1"/>
    </xf>
    <xf numFmtId="0" fontId="3" fillId="0" borderId="0" xfId="0" applyFont="1"/>
    <xf numFmtId="0" fontId="10" fillId="0" borderId="17" xfId="0" applyFont="1" applyBorder="1"/>
    <xf numFmtId="166" fontId="10" fillId="0" borderId="19" xfId="0" applyNumberFormat="1" applyFont="1" applyBorder="1"/>
    <xf numFmtId="166" fontId="10" fillId="0" borderId="20" xfId="0" applyNumberFormat="1" applyFont="1" applyBorder="1"/>
    <xf numFmtId="166" fontId="10" fillId="0" borderId="20" xfId="0" applyNumberFormat="1" applyFont="1" applyBorder="1" applyAlignment="1">
      <alignment shrinkToFit="1"/>
    </xf>
    <xf numFmtId="0" fontId="0" fillId="0" borderId="21" xfId="0" applyBorder="1"/>
    <xf numFmtId="0" fontId="12" fillId="2" borderId="22" xfId="0" applyFont="1" applyFill="1" applyBorder="1" applyAlignment="1">
      <alignment horizontal="left"/>
    </xf>
    <xf numFmtId="164" fontId="12" fillId="2" borderId="23" xfId="0" applyNumberFormat="1" applyFont="1" applyFill="1" applyBorder="1" applyAlignment="1">
      <alignment horizontal="right"/>
    </xf>
    <xf numFmtId="164" fontId="12" fillId="2" borderId="24" xfId="0" applyNumberFormat="1" applyFont="1" applyFill="1" applyBorder="1" applyAlignment="1">
      <alignment horizontal="right"/>
    </xf>
    <xf numFmtId="167" fontId="10" fillId="0" borderId="10" xfId="0" applyNumberFormat="1" applyFont="1" applyBorder="1"/>
    <xf numFmtId="167" fontId="10" fillId="0" borderId="11" xfId="0" applyNumberFormat="1" applyFont="1" applyBorder="1"/>
    <xf numFmtId="167" fontId="10" fillId="0" borderId="12" xfId="0" applyNumberFormat="1" applyFont="1" applyBorder="1"/>
    <xf numFmtId="167" fontId="10" fillId="0" borderId="14" xfId="0" applyNumberFormat="1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1" fillId="0" borderId="10" xfId="0" applyNumberFormat="1" applyFont="1" applyBorder="1" applyAlignment="1">
      <alignment wrapText="1"/>
    </xf>
    <xf numFmtId="167" fontId="11" fillId="0" borderId="11" xfId="0" applyNumberFormat="1" applyFont="1" applyBorder="1" applyAlignment="1">
      <alignment wrapText="1"/>
    </xf>
    <xf numFmtId="167" fontId="11" fillId="0" borderId="12" xfId="0" applyNumberFormat="1" applyFont="1" applyBorder="1" applyAlignment="1">
      <alignment wrapText="1"/>
    </xf>
    <xf numFmtId="167" fontId="10" fillId="0" borderId="18" xfId="0" applyNumberFormat="1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2" fillId="2" borderId="22" xfId="0" applyNumberFormat="1" applyFont="1" applyFill="1" applyBorder="1" applyAlignment="1">
      <alignment horizontal="right"/>
    </xf>
    <xf numFmtId="167" fontId="12" fillId="2" borderId="23" xfId="0" applyNumberFormat="1" applyFont="1" applyFill="1" applyBorder="1" applyAlignment="1">
      <alignment horizontal="right"/>
    </xf>
    <xf numFmtId="167" fontId="12" fillId="2" borderId="24" xfId="0" applyNumberFormat="1" applyFont="1" applyFill="1" applyBorder="1" applyAlignment="1">
      <alignment horizontal="right"/>
    </xf>
    <xf numFmtId="167" fontId="12" fillId="2" borderId="25" xfId="0" applyNumberFormat="1" applyFont="1" applyFill="1" applyBorder="1" applyAlignment="1">
      <alignment horizontal="right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0"/>
  <sheetViews>
    <sheetView showGridLines="0" tabSelected="1" zoomScale="80" zoomScaleNormal="8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128</v>
      </c>
      <c r="B6" s="9" t="s">
        <v>1</v>
      </c>
      <c r="C6" s="9" t="s">
        <v>128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3728240000</v>
      </c>
      <c r="C8" s="36">
        <f t="shared" si="0"/>
        <v>0</v>
      </c>
      <c r="D8" s="36">
        <f t="shared" si="0"/>
        <v>0</v>
      </c>
      <c r="E8" s="36">
        <f t="shared" si="0"/>
        <v>3728240000</v>
      </c>
      <c r="F8" s="37">
        <f t="shared" si="0"/>
        <v>3546140000</v>
      </c>
      <c r="G8" s="38">
        <f t="shared" si="0"/>
        <v>3504479000</v>
      </c>
      <c r="H8" s="37">
        <f t="shared" si="0"/>
        <v>459551000</v>
      </c>
      <c r="I8" s="38">
        <f t="shared" si="0"/>
        <v>470142088</v>
      </c>
      <c r="J8" s="37">
        <f t="shared" si="0"/>
        <v>809676000</v>
      </c>
      <c r="K8" s="38">
        <f t="shared" si="0"/>
        <v>808026771</v>
      </c>
      <c r="L8" s="37">
        <f t="shared" si="0"/>
        <v>645421000</v>
      </c>
      <c r="M8" s="38">
        <f t="shared" si="0"/>
        <v>665061668</v>
      </c>
      <c r="N8" s="37">
        <f t="shared" si="0"/>
        <v>0</v>
      </c>
      <c r="O8" s="38">
        <f t="shared" si="0"/>
        <v>0</v>
      </c>
      <c r="P8" s="37">
        <f t="shared" si="0"/>
        <v>1914648000</v>
      </c>
      <c r="Q8" s="38">
        <f t="shared" si="0"/>
        <v>1943230527</v>
      </c>
      <c r="R8" s="16">
        <f>IF(($J8       =0),0,((($L8       -$J8       )/$J8       )*100))</f>
        <v>-20.286509665594632</v>
      </c>
      <c r="S8" s="17">
        <f>IF(($K8       =0),0,((($M8       -$K8       )/$K8       )*100))</f>
        <v>-17.693114650529321</v>
      </c>
      <c r="T8" s="16">
        <f>IF(($E8       =0),0,(($P8       /$E8       )*100))</f>
        <v>51.355277557238807</v>
      </c>
      <c r="U8" s="18">
        <f>IF(($E8       =0),0,(($Q8       /$E8       )*100))</f>
        <v>52.121926887754015</v>
      </c>
      <c r="V8" s="37">
        <f t="shared" ref="V8:W8" si="1">+V9+V28</f>
        <v>48863000</v>
      </c>
      <c r="W8" s="38">
        <f t="shared" si="1"/>
        <v>34373000</v>
      </c>
    </row>
    <row r="9" spans="1:23" ht="13" x14ac:dyDescent="0.3">
      <c r="A9" s="19" t="s">
        <v>35</v>
      </c>
      <c r="B9" s="39">
        <f t="shared" ref="B9:Q9" si="2">SUM(B10:B27)</f>
        <v>3679114000</v>
      </c>
      <c r="C9" s="39">
        <f t="shared" si="2"/>
        <v>0</v>
      </c>
      <c r="D9" s="39">
        <f t="shared" si="2"/>
        <v>0</v>
      </c>
      <c r="E9" s="39">
        <f t="shared" si="2"/>
        <v>3679114000</v>
      </c>
      <c r="F9" s="40">
        <f t="shared" si="2"/>
        <v>3497014000</v>
      </c>
      <c r="G9" s="41">
        <f t="shared" si="2"/>
        <v>3455353000</v>
      </c>
      <c r="H9" s="40">
        <f t="shared" si="2"/>
        <v>451521000</v>
      </c>
      <c r="I9" s="41">
        <f t="shared" si="2"/>
        <v>451478450</v>
      </c>
      <c r="J9" s="40">
        <f t="shared" si="2"/>
        <v>798522000</v>
      </c>
      <c r="K9" s="41">
        <f t="shared" si="2"/>
        <v>798521861</v>
      </c>
      <c r="L9" s="40">
        <f t="shared" si="2"/>
        <v>636834000</v>
      </c>
      <c r="M9" s="41">
        <f t="shared" si="2"/>
        <v>658564205</v>
      </c>
      <c r="N9" s="40">
        <f t="shared" si="2"/>
        <v>0</v>
      </c>
      <c r="O9" s="41">
        <f t="shared" si="2"/>
        <v>0</v>
      </c>
      <c r="P9" s="40">
        <f t="shared" si="2"/>
        <v>1886877000</v>
      </c>
      <c r="Q9" s="41">
        <f t="shared" si="2"/>
        <v>1908564516</v>
      </c>
      <c r="R9" s="20">
        <f>IF(($J9       =0),0,((($L9       -$J9       )/$J9       )*100))</f>
        <v>-20.248408935508351</v>
      </c>
      <c r="S9" s="21">
        <f>IF(($K9       =0),0,((($M9       -$K9       )/$K9       )*100))</f>
        <v>-17.527091346594954</v>
      </c>
      <c r="T9" s="20">
        <f>IF(($E9       =0),0,(($P9       /$E9       )*100))</f>
        <v>51.286179226846464</v>
      </c>
      <c r="U9" s="22">
        <f>IF(($E9       =0),0,(($Q9       /$E9       )*100))</f>
        <v>51.875655823657539</v>
      </c>
      <c r="V9" s="40">
        <f t="shared" ref="V9:W9" si="3">SUM(V10:V27)</f>
        <v>33772000</v>
      </c>
      <c r="W9" s="41">
        <f t="shared" si="3"/>
        <v>24949000</v>
      </c>
    </row>
    <row r="10" spans="1:23" ht="13" x14ac:dyDescent="0.3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>
        <v>2877487000</v>
      </c>
      <c r="C12" s="42"/>
      <c r="D12" s="42"/>
      <c r="E12" s="42">
        <f t="shared" si="4"/>
        <v>2877487000</v>
      </c>
      <c r="F12" s="43">
        <v>2877487000</v>
      </c>
      <c r="G12" s="44">
        <v>2877487000</v>
      </c>
      <c r="H12" s="43">
        <v>379303000</v>
      </c>
      <c r="I12" s="44">
        <v>379260148</v>
      </c>
      <c r="J12" s="43">
        <v>649607000</v>
      </c>
      <c r="K12" s="44">
        <v>649607029</v>
      </c>
      <c r="L12" s="43">
        <v>490175000</v>
      </c>
      <c r="M12" s="44">
        <v>490175102</v>
      </c>
      <c r="N12" s="43"/>
      <c r="O12" s="44"/>
      <c r="P12" s="43">
        <f t="shared" si="5"/>
        <v>1519085000</v>
      </c>
      <c r="Q12" s="44">
        <f t="shared" si="6"/>
        <v>1519042279</v>
      </c>
      <c r="R12" s="24">
        <f t="shared" si="7"/>
        <v>-24.542838978028254</v>
      </c>
      <c r="S12" s="25">
        <f t="shared" si="8"/>
        <v>-24.542826644814522</v>
      </c>
      <c r="T12" s="24">
        <f t="shared" si="9"/>
        <v>52.792071693112774</v>
      </c>
      <c r="U12" s="26">
        <f t="shared" si="10"/>
        <v>52.79058702958519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>
        <v>3218000</v>
      </c>
      <c r="W14" s="44">
        <v>3218000</v>
      </c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>
        <v>619527000</v>
      </c>
      <c r="C26" s="42"/>
      <c r="D26" s="42"/>
      <c r="E26" s="42">
        <f t="shared" si="4"/>
        <v>619527000</v>
      </c>
      <c r="F26" s="43">
        <v>619527000</v>
      </c>
      <c r="G26" s="44">
        <v>577866000</v>
      </c>
      <c r="H26" s="43">
        <v>72218000</v>
      </c>
      <c r="I26" s="44">
        <v>72218302</v>
      </c>
      <c r="J26" s="43">
        <v>148915000</v>
      </c>
      <c r="K26" s="44">
        <v>148914832</v>
      </c>
      <c r="L26" s="43">
        <v>146659000</v>
      </c>
      <c r="M26" s="44">
        <v>168389103</v>
      </c>
      <c r="N26" s="43"/>
      <c r="O26" s="44"/>
      <c r="P26" s="43">
        <f t="shared" si="5"/>
        <v>367792000</v>
      </c>
      <c r="Q26" s="44">
        <f t="shared" si="6"/>
        <v>389522237</v>
      </c>
      <c r="R26" s="24">
        <f t="shared" si="7"/>
        <v>-1.5149581976295201</v>
      </c>
      <c r="S26" s="25">
        <f t="shared" si="8"/>
        <v>13.077455575412394</v>
      </c>
      <c r="T26" s="24">
        <f t="shared" si="9"/>
        <v>59.366581278943457</v>
      </c>
      <c r="U26" s="26">
        <f t="shared" si="10"/>
        <v>62.874134137818046</v>
      </c>
      <c r="V26" s="43">
        <v>30554000</v>
      </c>
      <c r="W26" s="44">
        <v>21731000</v>
      </c>
    </row>
    <row r="27" spans="1:23" ht="13" x14ac:dyDescent="0.3">
      <c r="A27" s="23" t="s">
        <v>53</v>
      </c>
      <c r="B27" s="42">
        <v>182100000</v>
      </c>
      <c r="C27" s="42"/>
      <c r="D27" s="42"/>
      <c r="E27" s="42">
        <f t="shared" si="4"/>
        <v>182100000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49126000</v>
      </c>
      <c r="C28" s="39">
        <f t="shared" si="11"/>
        <v>0</v>
      </c>
      <c r="D28" s="39">
        <f t="shared" si="11"/>
        <v>0</v>
      </c>
      <c r="E28" s="39">
        <f t="shared" si="11"/>
        <v>49126000</v>
      </c>
      <c r="F28" s="40">
        <f t="shared" si="11"/>
        <v>49126000</v>
      </c>
      <c r="G28" s="41">
        <f t="shared" si="11"/>
        <v>49126000</v>
      </c>
      <c r="H28" s="40">
        <f t="shared" si="11"/>
        <v>8030000</v>
      </c>
      <c r="I28" s="41">
        <f t="shared" si="11"/>
        <v>18663638</v>
      </c>
      <c r="J28" s="40">
        <f t="shared" si="11"/>
        <v>11154000</v>
      </c>
      <c r="K28" s="41">
        <f t="shared" si="11"/>
        <v>9504910</v>
      </c>
      <c r="L28" s="40">
        <f t="shared" si="11"/>
        <v>8587000</v>
      </c>
      <c r="M28" s="41">
        <f t="shared" si="11"/>
        <v>6497463</v>
      </c>
      <c r="N28" s="40">
        <f t="shared" si="11"/>
        <v>0</v>
      </c>
      <c r="O28" s="41">
        <f t="shared" si="11"/>
        <v>0</v>
      </c>
      <c r="P28" s="40">
        <f t="shared" si="11"/>
        <v>27771000</v>
      </c>
      <c r="Q28" s="41">
        <f t="shared" si="11"/>
        <v>34666011</v>
      </c>
      <c r="R28" s="20">
        <f t="shared" si="7"/>
        <v>-23.014165321857629</v>
      </c>
      <c r="S28" s="21">
        <f t="shared" si="8"/>
        <v>-31.640983449606573</v>
      </c>
      <c r="T28" s="20">
        <f t="shared" si="9"/>
        <v>56.530146969018446</v>
      </c>
      <c r="U28" s="22">
        <f t="shared" si="10"/>
        <v>70.56550706346944</v>
      </c>
      <c r="V28" s="40">
        <f t="shared" ref="V28:W28" si="12">SUM(V29:V42)</f>
        <v>15091000</v>
      </c>
      <c r="W28" s="41">
        <f t="shared" si="12"/>
        <v>9424000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1000000</v>
      </c>
      <c r="C31" s="42"/>
      <c r="D31" s="42"/>
      <c r="E31" s="42">
        <f t="shared" si="4"/>
        <v>1000000</v>
      </c>
      <c r="F31" s="43">
        <v>1000000</v>
      </c>
      <c r="G31" s="44">
        <v>1000000</v>
      </c>
      <c r="H31" s="43">
        <v>300000</v>
      </c>
      <c r="I31" s="44">
        <v>300000</v>
      </c>
      <c r="J31" s="43"/>
      <c r="K31" s="44"/>
      <c r="L31" s="43">
        <v>95000</v>
      </c>
      <c r="M31" s="44">
        <v>95344</v>
      </c>
      <c r="N31" s="43"/>
      <c r="O31" s="44"/>
      <c r="P31" s="43">
        <f t="shared" si="5"/>
        <v>395000</v>
      </c>
      <c r="Q31" s="44">
        <f t="shared" si="6"/>
        <v>395344</v>
      </c>
      <c r="R31" s="24">
        <f t="shared" si="7"/>
        <v>0</v>
      </c>
      <c r="S31" s="25">
        <f t="shared" si="8"/>
        <v>0</v>
      </c>
      <c r="T31" s="24">
        <f t="shared" si="9"/>
        <v>39.5</v>
      </c>
      <c r="U31" s="26">
        <f t="shared" si="10"/>
        <v>39.534399999999998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14926000</v>
      </c>
      <c r="C33" s="42"/>
      <c r="D33" s="42"/>
      <c r="E33" s="42">
        <f t="shared" si="4"/>
        <v>14926000</v>
      </c>
      <c r="F33" s="43">
        <v>14926000</v>
      </c>
      <c r="G33" s="44">
        <v>14926000</v>
      </c>
      <c r="H33" s="43">
        <v>3732000</v>
      </c>
      <c r="I33" s="44">
        <v>13922049</v>
      </c>
      <c r="J33" s="43">
        <v>949000</v>
      </c>
      <c r="K33" s="44">
        <v>948391</v>
      </c>
      <c r="L33" s="43">
        <v>112000</v>
      </c>
      <c r="M33" s="44">
        <v>-112114</v>
      </c>
      <c r="N33" s="43"/>
      <c r="O33" s="44"/>
      <c r="P33" s="43">
        <f t="shared" si="5"/>
        <v>4793000</v>
      </c>
      <c r="Q33" s="44">
        <f t="shared" si="6"/>
        <v>14758326</v>
      </c>
      <c r="R33" s="24">
        <f t="shared" si="7"/>
        <v>-88.198103266596419</v>
      </c>
      <c r="S33" s="25">
        <f t="shared" si="8"/>
        <v>-111.82149556459309</v>
      </c>
      <c r="T33" s="24">
        <f t="shared" si="9"/>
        <v>32.111751306445129</v>
      </c>
      <c r="U33" s="26">
        <f t="shared" si="10"/>
        <v>98.876631381481985</v>
      </c>
      <c r="V33" s="43">
        <v>384000</v>
      </c>
      <c r="W33" s="44">
        <v>384000</v>
      </c>
    </row>
    <row r="34" spans="1:23" ht="13" x14ac:dyDescent="0.3">
      <c r="A34" s="23" t="s">
        <v>60</v>
      </c>
      <c r="B34" s="42">
        <v>26200000</v>
      </c>
      <c r="C34" s="42"/>
      <c r="D34" s="42"/>
      <c r="E34" s="42">
        <f t="shared" si="4"/>
        <v>26200000</v>
      </c>
      <c r="F34" s="43">
        <v>26200000</v>
      </c>
      <c r="G34" s="44">
        <v>26200000</v>
      </c>
      <c r="H34" s="43">
        <v>3998000</v>
      </c>
      <c r="I34" s="44">
        <v>3998600</v>
      </c>
      <c r="J34" s="43">
        <v>6253000</v>
      </c>
      <c r="K34" s="44">
        <v>6253970</v>
      </c>
      <c r="L34" s="43">
        <v>7765000</v>
      </c>
      <c r="M34" s="44">
        <v>4488412</v>
      </c>
      <c r="N34" s="43"/>
      <c r="O34" s="44"/>
      <c r="P34" s="43">
        <f t="shared" si="5"/>
        <v>18016000</v>
      </c>
      <c r="Q34" s="44">
        <f t="shared" si="6"/>
        <v>14740982</v>
      </c>
      <c r="R34" s="24">
        <f t="shared" si="7"/>
        <v>24.180393411162644</v>
      </c>
      <c r="S34" s="25">
        <f t="shared" si="8"/>
        <v>-28.230995671549429</v>
      </c>
      <c r="T34" s="24">
        <f t="shared" si="9"/>
        <v>68.763358778625943</v>
      </c>
      <c r="U34" s="26">
        <f t="shared" si="10"/>
        <v>56.263290076335878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7000000</v>
      </c>
      <c r="C36" s="42"/>
      <c r="D36" s="42"/>
      <c r="E36" s="42">
        <f t="shared" si="4"/>
        <v>7000000</v>
      </c>
      <c r="F36" s="43">
        <v>7000000</v>
      </c>
      <c r="G36" s="44">
        <v>7000000</v>
      </c>
      <c r="H36" s="43"/>
      <c r="I36" s="44">
        <v>442989</v>
      </c>
      <c r="J36" s="43">
        <v>3952000</v>
      </c>
      <c r="K36" s="44">
        <v>2302549</v>
      </c>
      <c r="L36" s="43">
        <v>615000</v>
      </c>
      <c r="M36" s="44">
        <v>2025821</v>
      </c>
      <c r="N36" s="43"/>
      <c r="O36" s="44"/>
      <c r="P36" s="43">
        <f t="shared" si="5"/>
        <v>4567000</v>
      </c>
      <c r="Q36" s="44">
        <f t="shared" si="6"/>
        <v>4771359</v>
      </c>
      <c r="R36" s="24">
        <f t="shared" si="7"/>
        <v>-84.438259109311744</v>
      </c>
      <c r="S36" s="25">
        <f t="shared" si="8"/>
        <v>-12.018332726035364</v>
      </c>
      <c r="T36" s="24">
        <f t="shared" si="9"/>
        <v>65.242857142857147</v>
      </c>
      <c r="U36" s="26">
        <f t="shared" si="10"/>
        <v>68.16227142857143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>
        <v>14707000</v>
      </c>
      <c r="W37" s="44">
        <v>9040000</v>
      </c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79642000</v>
      </c>
      <c r="C43" s="45">
        <f t="shared" si="20"/>
        <v>0</v>
      </c>
      <c r="D43" s="45">
        <f t="shared" si="20"/>
        <v>0</v>
      </c>
      <c r="E43" s="45">
        <f t="shared" si="20"/>
        <v>79642000</v>
      </c>
      <c r="F43" s="46">
        <f t="shared" si="20"/>
        <v>72956000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79642000</v>
      </c>
      <c r="C44" s="39">
        <f t="shared" si="22"/>
        <v>0</v>
      </c>
      <c r="D44" s="39">
        <f t="shared" si="22"/>
        <v>0</v>
      </c>
      <c r="E44" s="39">
        <f t="shared" si="22"/>
        <v>79642000</v>
      </c>
      <c r="F44" s="40">
        <f t="shared" si="22"/>
        <v>72956000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73642000</v>
      </c>
      <c r="C46" s="42"/>
      <c r="D46" s="42"/>
      <c r="E46" s="42">
        <f t="shared" si="13"/>
        <v>73642000</v>
      </c>
      <c r="F46" s="43">
        <v>66956000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6000000</v>
      </c>
      <c r="C47" s="42"/>
      <c r="D47" s="42"/>
      <c r="E47" s="42">
        <f t="shared" si="13"/>
        <v>6000000</v>
      </c>
      <c r="F47" s="43">
        <v>6000000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3807882000</v>
      </c>
      <c r="C61" s="39">
        <f t="shared" si="26"/>
        <v>0</v>
      </c>
      <c r="D61" s="39">
        <f t="shared" si="26"/>
        <v>0</v>
      </c>
      <c r="E61" s="39">
        <f t="shared" si="26"/>
        <v>3807882000</v>
      </c>
      <c r="F61" s="40">
        <f t="shared" si="26"/>
        <v>3619096000</v>
      </c>
      <c r="G61" s="41">
        <f t="shared" si="26"/>
        <v>3504479000</v>
      </c>
      <c r="H61" s="40">
        <f t="shared" si="26"/>
        <v>459551000</v>
      </c>
      <c r="I61" s="41">
        <f t="shared" si="26"/>
        <v>470142088</v>
      </c>
      <c r="J61" s="40">
        <f t="shared" si="26"/>
        <v>809676000</v>
      </c>
      <c r="K61" s="41">
        <f t="shared" si="26"/>
        <v>808026771</v>
      </c>
      <c r="L61" s="40">
        <f t="shared" si="26"/>
        <v>645421000</v>
      </c>
      <c r="M61" s="41">
        <f t="shared" si="26"/>
        <v>665061668</v>
      </c>
      <c r="N61" s="40">
        <f t="shared" si="26"/>
        <v>0</v>
      </c>
      <c r="O61" s="41">
        <f t="shared" si="26"/>
        <v>0</v>
      </c>
      <c r="P61" s="40">
        <f t="shared" si="26"/>
        <v>1914648000</v>
      </c>
      <c r="Q61" s="41">
        <f t="shared" si="26"/>
        <v>1943230527</v>
      </c>
      <c r="R61" s="20">
        <f t="shared" si="16"/>
        <v>-20.286509665594632</v>
      </c>
      <c r="S61" s="21">
        <f t="shared" si="17"/>
        <v>-17.693114650529321</v>
      </c>
      <c r="T61" s="20">
        <f t="shared" si="18"/>
        <v>50.281179931520995</v>
      </c>
      <c r="U61" s="22">
        <f t="shared" si="19"/>
        <v>51.031794761497338</v>
      </c>
      <c r="V61" s="40">
        <f t="shared" ref="V61:W61" si="27">+V8+V43</f>
        <v>48863000</v>
      </c>
      <c r="W61" s="41">
        <f t="shared" si="27"/>
        <v>34373000</v>
      </c>
    </row>
    <row r="62" spans="1:23" ht="13" x14ac:dyDescent="0.3">
      <c r="A62" s="19" t="s">
        <v>86</v>
      </c>
      <c r="B62" s="39">
        <f t="shared" ref="B62:Q62" si="28">SUM(B63:B64)</f>
        <v>1088294000</v>
      </c>
      <c r="C62" s="39">
        <f t="shared" si="28"/>
        <v>0</v>
      </c>
      <c r="D62" s="39">
        <f t="shared" si="28"/>
        <v>0</v>
      </c>
      <c r="E62" s="39">
        <f t="shared" si="28"/>
        <v>1088294000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149851827</v>
      </c>
      <c r="J62" s="40">
        <f t="shared" si="28"/>
        <v>0</v>
      </c>
      <c r="K62" s="41">
        <f t="shared" si="28"/>
        <v>412428803</v>
      </c>
      <c r="L62" s="40">
        <f t="shared" si="28"/>
        <v>0</v>
      </c>
      <c r="M62" s="41">
        <f t="shared" si="28"/>
        <v>328195259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890475889</v>
      </c>
      <c r="R62" s="20">
        <f t="shared" si="16"/>
        <v>0</v>
      </c>
      <c r="S62" s="21">
        <f t="shared" si="17"/>
        <v>-20.42377821027209</v>
      </c>
      <c r="T62" s="20">
        <f t="shared" si="18"/>
        <v>0</v>
      </c>
      <c r="U62" s="22">
        <f t="shared" si="19"/>
        <v>81.823100099789215</v>
      </c>
      <c r="V62" s="40">
        <f t="shared" ref="V62:W62" si="29">SUM(V63:V64)</f>
        <v>22434000</v>
      </c>
      <c r="W62" s="41">
        <f t="shared" si="29"/>
        <v>22363000</v>
      </c>
    </row>
    <row r="63" spans="1:23" s="27" customFormat="1" ht="12.75" customHeight="1" thickBot="1" x14ac:dyDescent="0.35">
      <c r="A63" s="23" t="s">
        <v>87</v>
      </c>
      <c r="B63" s="42">
        <v>1088294000</v>
      </c>
      <c r="C63" s="42"/>
      <c r="D63" s="42"/>
      <c r="E63" s="42">
        <f t="shared" si="13"/>
        <v>1088294000</v>
      </c>
      <c r="F63" s="43"/>
      <c r="G63" s="44"/>
      <c r="H63" s="43"/>
      <c r="I63" s="44">
        <v>149851827</v>
      </c>
      <c r="J63" s="43"/>
      <c r="K63" s="44">
        <v>412428803</v>
      </c>
      <c r="L63" s="43"/>
      <c r="M63" s="44">
        <v>328195259</v>
      </c>
      <c r="N63" s="43"/>
      <c r="O63" s="44"/>
      <c r="P63" s="43">
        <f t="shared" si="14"/>
        <v>0</v>
      </c>
      <c r="Q63" s="44">
        <f t="shared" si="15"/>
        <v>890475889</v>
      </c>
      <c r="R63" s="24">
        <f t="shared" si="16"/>
        <v>0</v>
      </c>
      <c r="S63" s="25">
        <f t="shared" si="17"/>
        <v>-20.42377821027209</v>
      </c>
      <c r="T63" s="24">
        <f t="shared" si="18"/>
        <v>0</v>
      </c>
      <c r="U63" s="26">
        <f t="shared" si="19"/>
        <v>81.823100099789215</v>
      </c>
      <c r="V63" s="43">
        <v>22434000</v>
      </c>
      <c r="W63" s="44">
        <v>22363000</v>
      </c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4896176000</v>
      </c>
      <c r="C65" s="48">
        <f t="shared" si="30"/>
        <v>0</v>
      </c>
      <c r="D65" s="48">
        <f t="shared" si="30"/>
        <v>0</v>
      </c>
      <c r="E65" s="48">
        <f t="shared" si="30"/>
        <v>4896176000</v>
      </c>
      <c r="F65" s="49">
        <f t="shared" si="30"/>
        <v>3619096000</v>
      </c>
      <c r="G65" s="50">
        <f t="shared" si="30"/>
        <v>3504479000</v>
      </c>
      <c r="H65" s="49">
        <f t="shared" si="30"/>
        <v>459551000</v>
      </c>
      <c r="I65" s="50">
        <f t="shared" si="30"/>
        <v>619993915</v>
      </c>
      <c r="J65" s="49">
        <f t="shared" si="30"/>
        <v>809676000</v>
      </c>
      <c r="K65" s="50">
        <f t="shared" si="30"/>
        <v>1220455574</v>
      </c>
      <c r="L65" s="49">
        <f t="shared" si="30"/>
        <v>645421000</v>
      </c>
      <c r="M65" s="51">
        <f t="shared" si="30"/>
        <v>993256927</v>
      </c>
      <c r="N65" s="49">
        <f t="shared" si="30"/>
        <v>0</v>
      </c>
      <c r="O65" s="50">
        <f t="shared" si="30"/>
        <v>0</v>
      </c>
      <c r="P65" s="49">
        <f t="shared" si="30"/>
        <v>1914648000</v>
      </c>
      <c r="Q65" s="50">
        <f t="shared" si="30"/>
        <v>2833706416</v>
      </c>
      <c r="R65" s="34">
        <f t="shared" si="16"/>
        <v>-20.286509665594632</v>
      </c>
      <c r="S65" s="35">
        <f t="shared" si="17"/>
        <v>-18.615888348591376</v>
      </c>
      <c r="T65" s="34">
        <f t="shared" si="18"/>
        <v>39.10496681491842</v>
      </c>
      <c r="U65" s="35">
        <f t="shared" si="19"/>
        <v>57.875910016306605</v>
      </c>
      <c r="V65" s="49">
        <f>+V61+V62</f>
        <v>71297000</v>
      </c>
      <c r="W65" s="50">
        <f>+W61+W62</f>
        <v>56736000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121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122</v>
      </c>
    </row>
    <row r="74" spans="1:23" x14ac:dyDescent="0.25">
      <c r="A74" t="s">
        <v>123</v>
      </c>
    </row>
    <row r="75" spans="1:23" x14ac:dyDescent="0.25">
      <c r="A75" t="s">
        <v>124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125</v>
      </c>
      <c r="G78" s="5" t="s">
        <v>126</v>
      </c>
      <c r="W78" s="5"/>
    </row>
    <row r="80" spans="1:23" x14ac:dyDescent="0.25">
      <c r="A80" t="s">
        <v>127</v>
      </c>
      <c r="G80" t="s">
        <v>127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128</v>
      </c>
      <c r="B6" s="9" t="s">
        <v>1</v>
      </c>
      <c r="C6" s="9" t="s">
        <v>128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26895000</v>
      </c>
      <c r="C8" s="36">
        <f t="shared" si="0"/>
        <v>0</v>
      </c>
      <c r="D8" s="36">
        <f t="shared" si="0"/>
        <v>0</v>
      </c>
      <c r="E8" s="36">
        <f t="shared" si="0"/>
        <v>26895000</v>
      </c>
      <c r="F8" s="37">
        <f t="shared" si="0"/>
        <v>26895000</v>
      </c>
      <c r="G8" s="38">
        <f t="shared" si="0"/>
        <v>26895000</v>
      </c>
      <c r="H8" s="37">
        <f t="shared" si="0"/>
        <v>5557000</v>
      </c>
      <c r="I8" s="38">
        <f t="shared" si="0"/>
        <v>5999560</v>
      </c>
      <c r="J8" s="37">
        <f t="shared" si="0"/>
        <v>5810000</v>
      </c>
      <c r="K8" s="38">
        <f t="shared" si="0"/>
        <v>5694163</v>
      </c>
      <c r="L8" s="37">
        <f t="shared" si="0"/>
        <v>6491000</v>
      </c>
      <c r="M8" s="38">
        <f t="shared" si="0"/>
        <v>6681156</v>
      </c>
      <c r="N8" s="37">
        <f t="shared" si="0"/>
        <v>0</v>
      </c>
      <c r="O8" s="38">
        <f t="shared" si="0"/>
        <v>0</v>
      </c>
      <c r="P8" s="37">
        <f t="shared" si="0"/>
        <v>17858000</v>
      </c>
      <c r="Q8" s="38">
        <f t="shared" si="0"/>
        <v>18374879</v>
      </c>
      <c r="R8" s="16">
        <f>IF(($J8       =0),0,((($L8       -$J8       )/$J8       )*100))</f>
        <v>11.721170395869191</v>
      </c>
      <c r="S8" s="17">
        <f>IF(($K8       =0),0,((($M8       -$K8       )/$K8       )*100))</f>
        <v>17.33341669355092</v>
      </c>
      <c r="T8" s="16">
        <f>IF(($E8       =0),0,(($P8       /$E8       )*100))</f>
        <v>66.39895891429633</v>
      </c>
      <c r="U8" s="18">
        <f>IF(($E8       =0),0,(($Q8       /$E8       )*100))</f>
        <v>68.320799405093879</v>
      </c>
      <c r="V8" s="37">
        <f t="shared" ref="V8:W8" si="1">+V9+V28</f>
        <v>4536000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23099000</v>
      </c>
      <c r="C9" s="39">
        <f t="shared" si="2"/>
        <v>0</v>
      </c>
      <c r="D9" s="39">
        <f t="shared" si="2"/>
        <v>0</v>
      </c>
      <c r="E9" s="39">
        <f t="shared" si="2"/>
        <v>23099000</v>
      </c>
      <c r="F9" s="40">
        <f t="shared" si="2"/>
        <v>23099000</v>
      </c>
      <c r="G9" s="41">
        <f t="shared" si="2"/>
        <v>23099000</v>
      </c>
      <c r="H9" s="40">
        <f t="shared" si="2"/>
        <v>4895000</v>
      </c>
      <c r="I9" s="41">
        <f t="shared" si="2"/>
        <v>4833888</v>
      </c>
      <c r="J9" s="40">
        <f t="shared" si="2"/>
        <v>4696000</v>
      </c>
      <c r="K9" s="41">
        <f t="shared" si="2"/>
        <v>4680499</v>
      </c>
      <c r="L9" s="40">
        <f t="shared" si="2"/>
        <v>6451000</v>
      </c>
      <c r="M9" s="41">
        <f t="shared" si="2"/>
        <v>6382455</v>
      </c>
      <c r="N9" s="40">
        <f t="shared" si="2"/>
        <v>0</v>
      </c>
      <c r="O9" s="41">
        <f t="shared" si="2"/>
        <v>0</v>
      </c>
      <c r="P9" s="40">
        <f t="shared" si="2"/>
        <v>16042000</v>
      </c>
      <c r="Q9" s="41">
        <f t="shared" si="2"/>
        <v>15896842</v>
      </c>
      <c r="R9" s="20">
        <f>IF(($J9       =0),0,((($L9       -$J9       )/$J9       )*100))</f>
        <v>37.372231686541738</v>
      </c>
      <c r="S9" s="21">
        <f>IF(($K9       =0),0,((($M9       -$K9       )/$K9       )*100))</f>
        <v>36.362704062109621</v>
      </c>
      <c r="T9" s="20">
        <f>IF(($E9       =0),0,(($P9       /$E9       )*100))</f>
        <v>69.448893891510451</v>
      </c>
      <c r="U9" s="22">
        <f>IF(($E9       =0),0,(($Q9       /$E9       )*100))</f>
        <v>68.820477076929748</v>
      </c>
      <c r="V9" s="40">
        <f t="shared" ref="V9:W9" si="3">SUM(V10:V27)</f>
        <v>4536000</v>
      </c>
      <c r="W9" s="41">
        <f t="shared" si="3"/>
        <v>0</v>
      </c>
    </row>
    <row r="10" spans="1:23" ht="13" x14ac:dyDescent="0.3">
      <c r="A10" s="23" t="s">
        <v>36</v>
      </c>
      <c r="B10" s="42">
        <v>23099000</v>
      </c>
      <c r="C10" s="42"/>
      <c r="D10" s="42"/>
      <c r="E10" s="42">
        <f t="shared" ref="E10:E41" si="4">$B10      +$C10      +$D10</f>
        <v>23099000</v>
      </c>
      <c r="F10" s="43">
        <v>23099000</v>
      </c>
      <c r="G10" s="44">
        <v>23099000</v>
      </c>
      <c r="H10" s="43">
        <v>4895000</v>
      </c>
      <c r="I10" s="44">
        <v>4833888</v>
      </c>
      <c r="J10" s="43">
        <v>4696000</v>
      </c>
      <c r="K10" s="44">
        <v>4680499</v>
      </c>
      <c r="L10" s="43">
        <v>6451000</v>
      </c>
      <c r="M10" s="44">
        <v>6382455</v>
      </c>
      <c r="N10" s="43"/>
      <c r="O10" s="44"/>
      <c r="P10" s="43">
        <f t="shared" ref="P10:P41" si="5">$H10      +$J10      +$L10      +$N10</f>
        <v>16042000</v>
      </c>
      <c r="Q10" s="44">
        <f t="shared" ref="Q10:Q41" si="6">$I10      +$K10      +$M10      +$O10</f>
        <v>15896842</v>
      </c>
      <c r="R10" s="24">
        <f t="shared" ref="R10:R41" si="7">IF(($J10      =0),0,((($L10      -$J10      )/$J10      )*100))</f>
        <v>37.372231686541738</v>
      </c>
      <c r="S10" s="25">
        <f t="shared" ref="S10:S41" si="8">IF(($K10      =0),0,((($M10      -$K10      )/$K10      )*100))</f>
        <v>36.362704062109621</v>
      </c>
      <c r="T10" s="24">
        <f t="shared" ref="T10:T41" si="9">IF(($E10      =0),0,(($P10      /$E10      )*100))</f>
        <v>69.448893891510451</v>
      </c>
      <c r="U10" s="26">
        <f t="shared" ref="U10:U41" si="10">IF(($E10      =0),0,(($Q10      /$E10      )*100))</f>
        <v>68.820477076929748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>
        <v>4536000</v>
      </c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3796000</v>
      </c>
      <c r="C28" s="39">
        <f t="shared" si="11"/>
        <v>0</v>
      </c>
      <c r="D28" s="39">
        <f t="shared" si="11"/>
        <v>0</v>
      </c>
      <c r="E28" s="39">
        <f t="shared" si="11"/>
        <v>3796000</v>
      </c>
      <c r="F28" s="40">
        <f t="shared" si="11"/>
        <v>3796000</v>
      </c>
      <c r="G28" s="41">
        <f t="shared" si="11"/>
        <v>3796000</v>
      </c>
      <c r="H28" s="40">
        <f t="shared" si="11"/>
        <v>662000</v>
      </c>
      <c r="I28" s="41">
        <f t="shared" si="11"/>
        <v>1165672</v>
      </c>
      <c r="J28" s="40">
        <f t="shared" si="11"/>
        <v>1114000</v>
      </c>
      <c r="K28" s="41">
        <f t="shared" si="11"/>
        <v>1013664</v>
      </c>
      <c r="L28" s="40">
        <f t="shared" si="11"/>
        <v>40000</v>
      </c>
      <c r="M28" s="41">
        <f t="shared" si="11"/>
        <v>298701</v>
      </c>
      <c r="N28" s="40">
        <f t="shared" si="11"/>
        <v>0</v>
      </c>
      <c r="O28" s="41">
        <f t="shared" si="11"/>
        <v>0</v>
      </c>
      <c r="P28" s="40">
        <f t="shared" si="11"/>
        <v>1816000</v>
      </c>
      <c r="Q28" s="41">
        <f t="shared" si="11"/>
        <v>2478037</v>
      </c>
      <c r="R28" s="20">
        <f t="shared" si="7"/>
        <v>-96.409335727109507</v>
      </c>
      <c r="S28" s="21">
        <f t="shared" si="8"/>
        <v>-70.532543327966664</v>
      </c>
      <c r="T28" s="20">
        <f t="shared" si="9"/>
        <v>47.839831401475237</v>
      </c>
      <c r="U28" s="22">
        <f t="shared" si="10"/>
        <v>65.280216016859853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1700000</v>
      </c>
      <c r="C31" s="42"/>
      <c r="D31" s="42"/>
      <c r="E31" s="42">
        <f t="shared" si="4"/>
        <v>1700000</v>
      </c>
      <c r="F31" s="43">
        <v>1700000</v>
      </c>
      <c r="G31" s="44">
        <v>1700000</v>
      </c>
      <c r="H31" s="43">
        <v>138000</v>
      </c>
      <c r="I31" s="44">
        <v>137997</v>
      </c>
      <c r="J31" s="43">
        <v>171000</v>
      </c>
      <c r="K31" s="44">
        <v>202628</v>
      </c>
      <c r="L31" s="43">
        <v>40000</v>
      </c>
      <c r="M31" s="44">
        <v>41408</v>
      </c>
      <c r="N31" s="43"/>
      <c r="O31" s="44"/>
      <c r="P31" s="43">
        <f t="shared" si="5"/>
        <v>349000</v>
      </c>
      <c r="Q31" s="44">
        <f t="shared" si="6"/>
        <v>382033</v>
      </c>
      <c r="R31" s="24">
        <f t="shared" si="7"/>
        <v>-76.608187134502927</v>
      </c>
      <c r="S31" s="25">
        <f t="shared" si="8"/>
        <v>-79.564522178573554</v>
      </c>
      <c r="T31" s="24">
        <f t="shared" si="9"/>
        <v>20.52941176470588</v>
      </c>
      <c r="U31" s="26">
        <f t="shared" si="10"/>
        <v>22.472529411764704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2096000</v>
      </c>
      <c r="C33" s="42"/>
      <c r="D33" s="42"/>
      <c r="E33" s="42">
        <f t="shared" si="4"/>
        <v>2096000</v>
      </c>
      <c r="F33" s="43">
        <v>2096000</v>
      </c>
      <c r="G33" s="44">
        <v>2096000</v>
      </c>
      <c r="H33" s="43">
        <v>524000</v>
      </c>
      <c r="I33" s="44">
        <v>1027675</v>
      </c>
      <c r="J33" s="43">
        <v>943000</v>
      </c>
      <c r="K33" s="44">
        <v>811036</v>
      </c>
      <c r="L33" s="43"/>
      <c r="M33" s="44">
        <v>257293</v>
      </c>
      <c r="N33" s="43"/>
      <c r="O33" s="44"/>
      <c r="P33" s="43">
        <f t="shared" si="5"/>
        <v>1467000</v>
      </c>
      <c r="Q33" s="44">
        <f t="shared" si="6"/>
        <v>2096004</v>
      </c>
      <c r="R33" s="24">
        <f t="shared" si="7"/>
        <v>-100</v>
      </c>
      <c r="S33" s="25">
        <f t="shared" si="8"/>
        <v>-68.276007476856762</v>
      </c>
      <c r="T33" s="24">
        <f t="shared" si="9"/>
        <v>69.99045801526718</v>
      </c>
      <c r="U33" s="26">
        <f t="shared" si="10"/>
        <v>100.00019083969465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26895000</v>
      </c>
      <c r="C61" s="39">
        <f t="shared" si="26"/>
        <v>0</v>
      </c>
      <c r="D61" s="39">
        <f t="shared" si="26"/>
        <v>0</v>
      </c>
      <c r="E61" s="39">
        <f t="shared" si="26"/>
        <v>26895000</v>
      </c>
      <c r="F61" s="40">
        <f t="shared" si="26"/>
        <v>26895000</v>
      </c>
      <c r="G61" s="41">
        <f t="shared" si="26"/>
        <v>26895000</v>
      </c>
      <c r="H61" s="40">
        <f t="shared" si="26"/>
        <v>5557000</v>
      </c>
      <c r="I61" s="41">
        <f t="shared" si="26"/>
        <v>5999560</v>
      </c>
      <c r="J61" s="40">
        <f t="shared" si="26"/>
        <v>5810000</v>
      </c>
      <c r="K61" s="41">
        <f t="shared" si="26"/>
        <v>5694163</v>
      </c>
      <c r="L61" s="40">
        <f t="shared" si="26"/>
        <v>6491000</v>
      </c>
      <c r="M61" s="41">
        <f t="shared" si="26"/>
        <v>6681156</v>
      </c>
      <c r="N61" s="40">
        <f t="shared" si="26"/>
        <v>0</v>
      </c>
      <c r="O61" s="41">
        <f t="shared" si="26"/>
        <v>0</v>
      </c>
      <c r="P61" s="40">
        <f t="shared" si="26"/>
        <v>17858000</v>
      </c>
      <c r="Q61" s="41">
        <f t="shared" si="26"/>
        <v>18374879</v>
      </c>
      <c r="R61" s="20">
        <f t="shared" si="16"/>
        <v>11.721170395869191</v>
      </c>
      <c r="S61" s="21">
        <f t="shared" si="17"/>
        <v>17.33341669355092</v>
      </c>
      <c r="T61" s="20">
        <f t="shared" si="18"/>
        <v>66.39895891429633</v>
      </c>
      <c r="U61" s="22">
        <f t="shared" si="19"/>
        <v>68.320799405093879</v>
      </c>
      <c r="V61" s="40">
        <f t="shared" ref="V61:W61" si="27">+V8+V43</f>
        <v>4536000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26895000</v>
      </c>
      <c r="C65" s="48">
        <f t="shared" si="30"/>
        <v>0</v>
      </c>
      <c r="D65" s="48">
        <f t="shared" si="30"/>
        <v>0</v>
      </c>
      <c r="E65" s="48">
        <f t="shared" si="30"/>
        <v>26895000</v>
      </c>
      <c r="F65" s="49">
        <f t="shared" si="30"/>
        <v>26895000</v>
      </c>
      <c r="G65" s="50">
        <f t="shared" si="30"/>
        <v>26895000</v>
      </c>
      <c r="H65" s="49">
        <f t="shared" si="30"/>
        <v>5557000</v>
      </c>
      <c r="I65" s="50">
        <f t="shared" si="30"/>
        <v>5999560</v>
      </c>
      <c r="J65" s="49">
        <f t="shared" si="30"/>
        <v>5810000</v>
      </c>
      <c r="K65" s="50">
        <f t="shared" si="30"/>
        <v>5694163</v>
      </c>
      <c r="L65" s="49">
        <f t="shared" si="30"/>
        <v>6491000</v>
      </c>
      <c r="M65" s="51">
        <f t="shared" si="30"/>
        <v>6681156</v>
      </c>
      <c r="N65" s="49">
        <f t="shared" si="30"/>
        <v>0</v>
      </c>
      <c r="O65" s="50">
        <f t="shared" si="30"/>
        <v>0</v>
      </c>
      <c r="P65" s="49">
        <f t="shared" si="30"/>
        <v>17858000</v>
      </c>
      <c r="Q65" s="50">
        <f t="shared" si="30"/>
        <v>18374879</v>
      </c>
      <c r="R65" s="34">
        <f t="shared" si="16"/>
        <v>11.721170395869191</v>
      </c>
      <c r="S65" s="35">
        <f t="shared" si="17"/>
        <v>17.33341669355092</v>
      </c>
      <c r="T65" s="34">
        <f t="shared" si="18"/>
        <v>66.39895891429633</v>
      </c>
      <c r="U65" s="35">
        <f t="shared" si="19"/>
        <v>68.320799405093879</v>
      </c>
      <c r="V65" s="49">
        <f>+V61+V62</f>
        <v>4536000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121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122</v>
      </c>
    </row>
    <row r="74" spans="1:23" x14ac:dyDescent="0.25">
      <c r="A74" t="s">
        <v>123</v>
      </c>
    </row>
    <row r="75" spans="1:23" x14ac:dyDescent="0.25">
      <c r="A75" t="s">
        <v>124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125</v>
      </c>
      <c r="G78" s="5" t="s">
        <v>126</v>
      </c>
      <c r="W78" s="5"/>
    </row>
    <row r="80" spans="1:23" x14ac:dyDescent="0.25">
      <c r="A80" t="s">
        <v>127</v>
      </c>
      <c r="G80" t="s">
        <v>127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128</v>
      </c>
      <c r="B6" s="9" t="s">
        <v>1</v>
      </c>
      <c r="C6" s="9" t="s">
        <v>128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67440000</v>
      </c>
      <c r="C8" s="36">
        <f t="shared" si="0"/>
        <v>0</v>
      </c>
      <c r="D8" s="36">
        <f t="shared" si="0"/>
        <v>0</v>
      </c>
      <c r="E8" s="36">
        <f t="shared" si="0"/>
        <v>67440000</v>
      </c>
      <c r="F8" s="37">
        <f t="shared" si="0"/>
        <v>59977000</v>
      </c>
      <c r="G8" s="38">
        <f t="shared" si="0"/>
        <v>59977000</v>
      </c>
      <c r="H8" s="37">
        <f t="shared" si="0"/>
        <v>19985000</v>
      </c>
      <c r="I8" s="38">
        <f t="shared" si="0"/>
        <v>5252619</v>
      </c>
      <c r="J8" s="37">
        <f t="shared" si="0"/>
        <v>17369000</v>
      </c>
      <c r="K8" s="38">
        <f t="shared" si="0"/>
        <v>25943035</v>
      </c>
      <c r="L8" s="37">
        <f t="shared" si="0"/>
        <v>5955000</v>
      </c>
      <c r="M8" s="38">
        <f t="shared" si="0"/>
        <v>5150943</v>
      </c>
      <c r="N8" s="37">
        <f t="shared" si="0"/>
        <v>0</v>
      </c>
      <c r="O8" s="38">
        <f t="shared" si="0"/>
        <v>0</v>
      </c>
      <c r="P8" s="37">
        <f t="shared" si="0"/>
        <v>43309000</v>
      </c>
      <c r="Q8" s="38">
        <f t="shared" si="0"/>
        <v>36346597</v>
      </c>
      <c r="R8" s="16">
        <f>IF(($J8       =0),0,((($L8       -$J8       )/$J8       )*100))</f>
        <v>-65.71477920432956</v>
      </c>
      <c r="S8" s="17">
        <f>IF(($K8       =0),0,((($M8       -$K8       )/$K8       )*100))</f>
        <v>-80.145179621428255</v>
      </c>
      <c r="T8" s="16">
        <f>IF(($E8       =0),0,(($P8       /$E8       )*100))</f>
        <v>64.218564650059307</v>
      </c>
      <c r="U8" s="18">
        <f>IF(($E8       =0),0,(($Q8       /$E8       )*100))</f>
        <v>53.894716785290633</v>
      </c>
      <c r="V8" s="37">
        <f t="shared" ref="V8:W8" si="1">+V9+V28</f>
        <v>7444000</v>
      </c>
      <c r="W8" s="38">
        <f t="shared" si="1"/>
        <v>7443000</v>
      </c>
    </row>
    <row r="9" spans="1:23" ht="13" x14ac:dyDescent="0.3">
      <c r="A9" s="19" t="s">
        <v>35</v>
      </c>
      <c r="B9" s="39">
        <f t="shared" ref="B9:Q9" si="2">SUM(B10:B27)</f>
        <v>63771000</v>
      </c>
      <c r="C9" s="39">
        <f t="shared" si="2"/>
        <v>0</v>
      </c>
      <c r="D9" s="39">
        <f t="shared" si="2"/>
        <v>0</v>
      </c>
      <c r="E9" s="39">
        <f t="shared" si="2"/>
        <v>63771000</v>
      </c>
      <c r="F9" s="40">
        <f t="shared" si="2"/>
        <v>56308000</v>
      </c>
      <c r="G9" s="41">
        <f t="shared" si="2"/>
        <v>56308000</v>
      </c>
      <c r="H9" s="40">
        <f t="shared" si="2"/>
        <v>18925000</v>
      </c>
      <c r="I9" s="41">
        <f t="shared" si="2"/>
        <v>4130584</v>
      </c>
      <c r="J9" s="40">
        <f t="shared" si="2"/>
        <v>16626000</v>
      </c>
      <c r="K9" s="41">
        <f t="shared" si="2"/>
        <v>25311803</v>
      </c>
      <c r="L9" s="40">
        <f t="shared" si="2"/>
        <v>5124000</v>
      </c>
      <c r="M9" s="41">
        <f t="shared" si="2"/>
        <v>4380113</v>
      </c>
      <c r="N9" s="40">
        <f t="shared" si="2"/>
        <v>0</v>
      </c>
      <c r="O9" s="41">
        <f t="shared" si="2"/>
        <v>0</v>
      </c>
      <c r="P9" s="40">
        <f t="shared" si="2"/>
        <v>40675000</v>
      </c>
      <c r="Q9" s="41">
        <f t="shared" si="2"/>
        <v>33822500</v>
      </c>
      <c r="R9" s="20">
        <f>IF(($J9       =0),0,((($L9       -$J9       )/$J9       )*100))</f>
        <v>-69.180801154817743</v>
      </c>
      <c r="S9" s="21">
        <f>IF(($K9       =0),0,((($M9       -$K9       )/$K9       )*100))</f>
        <v>-82.695373379762799</v>
      </c>
      <c r="T9" s="20">
        <f>IF(($E9       =0),0,(($P9       /$E9       )*100))</f>
        <v>63.782910727446641</v>
      </c>
      <c r="U9" s="22">
        <f>IF(($E9       =0),0,(($Q9       /$E9       )*100))</f>
        <v>53.037430807106681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25405000</v>
      </c>
      <c r="C10" s="42"/>
      <c r="D10" s="42"/>
      <c r="E10" s="42">
        <f t="shared" ref="E10:E41" si="4">$B10      +$C10      +$D10</f>
        <v>25405000</v>
      </c>
      <c r="F10" s="43">
        <v>25405000</v>
      </c>
      <c r="G10" s="44">
        <v>25405000</v>
      </c>
      <c r="H10" s="43">
        <v>9758000</v>
      </c>
      <c r="I10" s="44">
        <v>3562042</v>
      </c>
      <c r="J10" s="43">
        <v>12777000</v>
      </c>
      <c r="K10" s="44">
        <v>18607174</v>
      </c>
      <c r="L10" s="43">
        <v>2371000</v>
      </c>
      <c r="M10" s="44">
        <v>3235784</v>
      </c>
      <c r="N10" s="43"/>
      <c r="O10" s="44"/>
      <c r="P10" s="43">
        <f t="shared" ref="P10:P41" si="5">$H10      +$J10      +$L10      +$N10</f>
        <v>24906000</v>
      </c>
      <c r="Q10" s="44">
        <f t="shared" ref="Q10:Q41" si="6">$I10      +$K10      +$M10      +$O10</f>
        <v>25405000</v>
      </c>
      <c r="R10" s="24">
        <f t="shared" ref="R10:R41" si="7">IF(($J10      =0),0,((($L10      -$J10      )/$J10      )*100))</f>
        <v>-81.443218282852001</v>
      </c>
      <c r="S10" s="25">
        <f t="shared" ref="S10:S41" si="8">IF(($K10      =0),0,((($M10      -$K10      )/$K10      )*100))</f>
        <v>-82.610019124881617</v>
      </c>
      <c r="T10" s="24">
        <f t="shared" ref="T10:T41" si="9">IF(($E10      =0),0,(($P10      /$E10      )*100))</f>
        <v>98.035819720527456</v>
      </c>
      <c r="U10" s="26">
        <f t="shared" ref="U10:U41" si="10">IF(($E10      =0),0,(($Q10      /$E10      )*100))</f>
        <v>100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21322000</v>
      </c>
      <c r="C13" s="42"/>
      <c r="D13" s="42"/>
      <c r="E13" s="42">
        <f t="shared" si="4"/>
        <v>21322000</v>
      </c>
      <c r="F13" s="43">
        <v>13859000</v>
      </c>
      <c r="G13" s="44">
        <v>13859000</v>
      </c>
      <c r="H13" s="43">
        <v>8340000</v>
      </c>
      <c r="I13" s="44"/>
      <c r="J13" s="43">
        <v>63000</v>
      </c>
      <c r="K13" s="44">
        <v>1953140</v>
      </c>
      <c r="L13" s="43"/>
      <c r="M13" s="44">
        <v>-1953139</v>
      </c>
      <c r="N13" s="43"/>
      <c r="O13" s="44"/>
      <c r="P13" s="43">
        <f t="shared" si="5"/>
        <v>8403000</v>
      </c>
      <c r="Q13" s="44">
        <f t="shared" si="6"/>
        <v>1</v>
      </c>
      <c r="R13" s="24">
        <f t="shared" si="7"/>
        <v>-100</v>
      </c>
      <c r="S13" s="25">
        <f t="shared" si="8"/>
        <v>-199.99994880039321</v>
      </c>
      <c r="T13" s="24">
        <f t="shared" si="9"/>
        <v>39.409999062001688</v>
      </c>
      <c r="U13" s="26">
        <f t="shared" si="10"/>
        <v>4.6899915580151958E-6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17044000</v>
      </c>
      <c r="C23" s="42"/>
      <c r="D23" s="42"/>
      <c r="E23" s="42">
        <f t="shared" si="4"/>
        <v>17044000</v>
      </c>
      <c r="F23" s="43">
        <v>17044000</v>
      </c>
      <c r="G23" s="44">
        <v>17044000</v>
      </c>
      <c r="H23" s="43">
        <v>827000</v>
      </c>
      <c r="I23" s="44">
        <v>568542</v>
      </c>
      <c r="J23" s="43">
        <v>3786000</v>
      </c>
      <c r="K23" s="44">
        <v>4751489</v>
      </c>
      <c r="L23" s="43">
        <v>2753000</v>
      </c>
      <c r="M23" s="44">
        <v>3097468</v>
      </c>
      <c r="N23" s="43"/>
      <c r="O23" s="44"/>
      <c r="P23" s="43">
        <f t="shared" si="5"/>
        <v>7366000</v>
      </c>
      <c r="Q23" s="44">
        <f t="shared" si="6"/>
        <v>8417499</v>
      </c>
      <c r="R23" s="24">
        <f t="shared" si="7"/>
        <v>-27.284733227680931</v>
      </c>
      <c r="S23" s="25">
        <f t="shared" si="8"/>
        <v>-34.810582535285256</v>
      </c>
      <c r="T23" s="24">
        <f t="shared" si="9"/>
        <v>43.217554564656183</v>
      </c>
      <c r="U23" s="26">
        <f t="shared" si="10"/>
        <v>49.386875146679181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3669000</v>
      </c>
      <c r="C28" s="39">
        <f t="shared" si="11"/>
        <v>0</v>
      </c>
      <c r="D28" s="39">
        <f t="shared" si="11"/>
        <v>0</v>
      </c>
      <c r="E28" s="39">
        <f t="shared" si="11"/>
        <v>3669000</v>
      </c>
      <c r="F28" s="40">
        <f t="shared" si="11"/>
        <v>3669000</v>
      </c>
      <c r="G28" s="41">
        <f t="shared" si="11"/>
        <v>3669000</v>
      </c>
      <c r="H28" s="40">
        <f t="shared" si="11"/>
        <v>1060000</v>
      </c>
      <c r="I28" s="41">
        <f t="shared" si="11"/>
        <v>1122035</v>
      </c>
      <c r="J28" s="40">
        <f t="shared" si="11"/>
        <v>743000</v>
      </c>
      <c r="K28" s="41">
        <f t="shared" si="11"/>
        <v>631232</v>
      </c>
      <c r="L28" s="40">
        <f t="shared" si="11"/>
        <v>831000</v>
      </c>
      <c r="M28" s="41">
        <f t="shared" si="11"/>
        <v>770830</v>
      </c>
      <c r="N28" s="40">
        <f t="shared" si="11"/>
        <v>0</v>
      </c>
      <c r="O28" s="41">
        <f t="shared" si="11"/>
        <v>0</v>
      </c>
      <c r="P28" s="40">
        <f t="shared" si="11"/>
        <v>2634000</v>
      </c>
      <c r="Q28" s="41">
        <f t="shared" si="11"/>
        <v>2524097</v>
      </c>
      <c r="R28" s="20">
        <f t="shared" si="7"/>
        <v>11.843876177658142</v>
      </c>
      <c r="S28" s="21">
        <f t="shared" si="8"/>
        <v>22.115165264118421</v>
      </c>
      <c r="T28" s="20">
        <f t="shared" si="9"/>
        <v>71.790678659035152</v>
      </c>
      <c r="U28" s="22">
        <f t="shared" si="10"/>
        <v>68.795230307985818</v>
      </c>
      <c r="V28" s="40">
        <f t="shared" ref="V28:W28" si="12">SUM(V29:V42)</f>
        <v>7444000</v>
      </c>
      <c r="W28" s="41">
        <f t="shared" si="12"/>
        <v>7443000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1700000</v>
      </c>
      <c r="C31" s="42"/>
      <c r="D31" s="42"/>
      <c r="E31" s="42">
        <f t="shared" si="4"/>
        <v>1700000</v>
      </c>
      <c r="F31" s="43">
        <v>1700000</v>
      </c>
      <c r="G31" s="44">
        <v>1700000</v>
      </c>
      <c r="H31" s="43">
        <v>625000</v>
      </c>
      <c r="I31" s="44">
        <v>687533</v>
      </c>
      <c r="J31" s="43">
        <v>162000</v>
      </c>
      <c r="K31" s="44">
        <v>50208</v>
      </c>
      <c r="L31" s="43">
        <v>258000</v>
      </c>
      <c r="M31" s="44">
        <v>272863</v>
      </c>
      <c r="N31" s="43"/>
      <c r="O31" s="44"/>
      <c r="P31" s="43">
        <f t="shared" si="5"/>
        <v>1045000</v>
      </c>
      <c r="Q31" s="44">
        <f t="shared" si="6"/>
        <v>1010604</v>
      </c>
      <c r="R31" s="24">
        <f t="shared" si="7"/>
        <v>59.259259259259252</v>
      </c>
      <c r="S31" s="25">
        <f t="shared" si="8"/>
        <v>443.46518483110265</v>
      </c>
      <c r="T31" s="24">
        <f t="shared" si="9"/>
        <v>61.470588235294123</v>
      </c>
      <c r="U31" s="26">
        <f t="shared" si="10"/>
        <v>59.447294117647054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1969000</v>
      </c>
      <c r="C33" s="42"/>
      <c r="D33" s="42"/>
      <c r="E33" s="42">
        <f t="shared" si="4"/>
        <v>1969000</v>
      </c>
      <c r="F33" s="43">
        <v>1969000</v>
      </c>
      <c r="G33" s="44">
        <v>1969000</v>
      </c>
      <c r="H33" s="43">
        <v>435000</v>
      </c>
      <c r="I33" s="44">
        <v>434502</v>
      </c>
      <c r="J33" s="43">
        <v>581000</v>
      </c>
      <c r="K33" s="44">
        <v>581024</v>
      </c>
      <c r="L33" s="43">
        <v>573000</v>
      </c>
      <c r="M33" s="44">
        <v>497967</v>
      </c>
      <c r="N33" s="43"/>
      <c r="O33" s="44"/>
      <c r="P33" s="43">
        <f t="shared" si="5"/>
        <v>1589000</v>
      </c>
      <c r="Q33" s="44">
        <f t="shared" si="6"/>
        <v>1513493</v>
      </c>
      <c r="R33" s="24">
        <f t="shared" si="7"/>
        <v>-1.376936316695353</v>
      </c>
      <c r="S33" s="25">
        <f t="shared" si="8"/>
        <v>-14.294934460538636</v>
      </c>
      <c r="T33" s="24">
        <f t="shared" si="9"/>
        <v>80.700863382427627</v>
      </c>
      <c r="U33" s="26">
        <f t="shared" si="10"/>
        <v>76.866074149314372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>
        <v>7444000</v>
      </c>
      <c r="W37" s="44">
        <v>7443000</v>
      </c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172000</v>
      </c>
      <c r="C43" s="45">
        <f t="shared" si="20"/>
        <v>0</v>
      </c>
      <c r="D43" s="45">
        <f t="shared" si="20"/>
        <v>0</v>
      </c>
      <c r="E43" s="45">
        <f t="shared" si="20"/>
        <v>172000</v>
      </c>
      <c r="F43" s="46">
        <f t="shared" si="20"/>
        <v>157000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172000</v>
      </c>
      <c r="C44" s="39">
        <f t="shared" si="22"/>
        <v>0</v>
      </c>
      <c r="D44" s="39">
        <f t="shared" si="22"/>
        <v>0</v>
      </c>
      <c r="E44" s="39">
        <f t="shared" si="22"/>
        <v>172000</v>
      </c>
      <c r="F44" s="40">
        <f t="shared" si="22"/>
        <v>157000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172000</v>
      </c>
      <c r="C46" s="42"/>
      <c r="D46" s="42"/>
      <c r="E46" s="42">
        <f t="shared" si="13"/>
        <v>172000</v>
      </c>
      <c r="F46" s="43">
        <v>157000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67612000</v>
      </c>
      <c r="C61" s="39">
        <f t="shared" si="26"/>
        <v>0</v>
      </c>
      <c r="D61" s="39">
        <f t="shared" si="26"/>
        <v>0</v>
      </c>
      <c r="E61" s="39">
        <f t="shared" si="26"/>
        <v>67612000</v>
      </c>
      <c r="F61" s="40">
        <f t="shared" si="26"/>
        <v>60134000</v>
      </c>
      <c r="G61" s="41">
        <f t="shared" si="26"/>
        <v>59977000</v>
      </c>
      <c r="H61" s="40">
        <f t="shared" si="26"/>
        <v>19985000</v>
      </c>
      <c r="I61" s="41">
        <f t="shared" si="26"/>
        <v>5252619</v>
      </c>
      <c r="J61" s="40">
        <f t="shared" si="26"/>
        <v>17369000</v>
      </c>
      <c r="K61" s="41">
        <f t="shared" si="26"/>
        <v>25943035</v>
      </c>
      <c r="L61" s="40">
        <f t="shared" si="26"/>
        <v>5955000</v>
      </c>
      <c r="M61" s="41">
        <f t="shared" si="26"/>
        <v>5150943</v>
      </c>
      <c r="N61" s="40">
        <f t="shared" si="26"/>
        <v>0</v>
      </c>
      <c r="O61" s="41">
        <f t="shared" si="26"/>
        <v>0</v>
      </c>
      <c r="P61" s="40">
        <f t="shared" si="26"/>
        <v>43309000</v>
      </c>
      <c r="Q61" s="41">
        <f t="shared" si="26"/>
        <v>36346597</v>
      </c>
      <c r="R61" s="20">
        <f t="shared" si="16"/>
        <v>-65.71477920432956</v>
      </c>
      <c r="S61" s="21">
        <f t="shared" si="17"/>
        <v>-80.145179621428255</v>
      </c>
      <c r="T61" s="20">
        <f t="shared" si="18"/>
        <v>64.055197302254044</v>
      </c>
      <c r="U61" s="22">
        <f t="shared" si="19"/>
        <v>53.757612553984501</v>
      </c>
      <c r="V61" s="40">
        <f t="shared" ref="V61:W61" si="27">+V8+V43</f>
        <v>7444000</v>
      </c>
      <c r="W61" s="41">
        <f t="shared" si="27"/>
        <v>7443000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67612000</v>
      </c>
      <c r="C65" s="48">
        <f t="shared" si="30"/>
        <v>0</v>
      </c>
      <c r="D65" s="48">
        <f t="shared" si="30"/>
        <v>0</v>
      </c>
      <c r="E65" s="48">
        <f t="shared" si="30"/>
        <v>67612000</v>
      </c>
      <c r="F65" s="49">
        <f t="shared" si="30"/>
        <v>60134000</v>
      </c>
      <c r="G65" s="50">
        <f t="shared" si="30"/>
        <v>59977000</v>
      </c>
      <c r="H65" s="49">
        <f t="shared" si="30"/>
        <v>19985000</v>
      </c>
      <c r="I65" s="50">
        <f t="shared" si="30"/>
        <v>5252619</v>
      </c>
      <c r="J65" s="49">
        <f t="shared" si="30"/>
        <v>17369000</v>
      </c>
      <c r="K65" s="50">
        <f t="shared" si="30"/>
        <v>25943035</v>
      </c>
      <c r="L65" s="49">
        <f t="shared" si="30"/>
        <v>5955000</v>
      </c>
      <c r="M65" s="51">
        <f t="shared" si="30"/>
        <v>5150943</v>
      </c>
      <c r="N65" s="49">
        <f t="shared" si="30"/>
        <v>0</v>
      </c>
      <c r="O65" s="50">
        <f t="shared" si="30"/>
        <v>0</v>
      </c>
      <c r="P65" s="49">
        <f t="shared" si="30"/>
        <v>43309000</v>
      </c>
      <c r="Q65" s="50">
        <f t="shared" si="30"/>
        <v>36346597</v>
      </c>
      <c r="R65" s="34">
        <f t="shared" si="16"/>
        <v>-65.71477920432956</v>
      </c>
      <c r="S65" s="35">
        <f t="shared" si="17"/>
        <v>-80.145179621428255</v>
      </c>
      <c r="T65" s="34">
        <f t="shared" si="18"/>
        <v>64.055197302254044</v>
      </c>
      <c r="U65" s="35">
        <f t="shared" si="19"/>
        <v>53.757612553984501</v>
      </c>
      <c r="V65" s="49">
        <f>+V61+V62</f>
        <v>7444000</v>
      </c>
      <c r="W65" s="50">
        <f>+W61+W62</f>
        <v>7443000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121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122</v>
      </c>
    </row>
    <row r="74" spans="1:23" x14ac:dyDescent="0.25">
      <c r="A74" t="s">
        <v>123</v>
      </c>
    </row>
    <row r="75" spans="1:23" x14ac:dyDescent="0.25">
      <c r="A75" t="s">
        <v>124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125</v>
      </c>
      <c r="G78" s="5" t="s">
        <v>126</v>
      </c>
      <c r="W78" s="5"/>
    </row>
    <row r="80" spans="1:23" x14ac:dyDescent="0.25">
      <c r="A80" t="s">
        <v>127</v>
      </c>
      <c r="G80" t="s">
        <v>127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128</v>
      </c>
      <c r="B6" s="9" t="s">
        <v>1</v>
      </c>
      <c r="C6" s="9" t="s">
        <v>128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34742000</v>
      </c>
      <c r="C8" s="36">
        <f t="shared" si="0"/>
        <v>0</v>
      </c>
      <c r="D8" s="36">
        <f t="shared" si="0"/>
        <v>0</v>
      </c>
      <c r="E8" s="36">
        <f t="shared" si="0"/>
        <v>34742000</v>
      </c>
      <c r="F8" s="37">
        <f t="shared" si="0"/>
        <v>33342000</v>
      </c>
      <c r="G8" s="38">
        <f t="shared" si="0"/>
        <v>33342000</v>
      </c>
      <c r="H8" s="37">
        <f t="shared" si="0"/>
        <v>2860000</v>
      </c>
      <c r="I8" s="38">
        <f t="shared" si="0"/>
        <v>1725250</v>
      </c>
      <c r="J8" s="37">
        <f t="shared" si="0"/>
        <v>11238000</v>
      </c>
      <c r="K8" s="38">
        <f t="shared" si="0"/>
        <v>2457448</v>
      </c>
      <c r="L8" s="37">
        <f t="shared" si="0"/>
        <v>3741000</v>
      </c>
      <c r="M8" s="38">
        <f t="shared" si="0"/>
        <v>889413</v>
      </c>
      <c r="N8" s="37">
        <f t="shared" si="0"/>
        <v>0</v>
      </c>
      <c r="O8" s="38">
        <f t="shared" si="0"/>
        <v>0</v>
      </c>
      <c r="P8" s="37">
        <f t="shared" si="0"/>
        <v>17839000</v>
      </c>
      <c r="Q8" s="38">
        <f t="shared" si="0"/>
        <v>5072111</v>
      </c>
      <c r="R8" s="16">
        <f>IF(($J8       =0),0,((($L8       -$J8       )/$J8       )*100))</f>
        <v>-66.711158569140423</v>
      </c>
      <c r="S8" s="17">
        <f>IF(($K8       =0),0,((($M8       -$K8       )/$K8       )*100))</f>
        <v>-63.807453911537493</v>
      </c>
      <c r="T8" s="16">
        <f>IF(($E8       =0),0,(($P8       /$E8       )*100))</f>
        <v>51.347072707385877</v>
      </c>
      <c r="U8" s="18">
        <f>IF(($E8       =0),0,(($Q8       /$E8       )*100))</f>
        <v>14.599363882332622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26770000</v>
      </c>
      <c r="C9" s="39">
        <f t="shared" si="2"/>
        <v>0</v>
      </c>
      <c r="D9" s="39">
        <f t="shared" si="2"/>
        <v>0</v>
      </c>
      <c r="E9" s="39">
        <f t="shared" si="2"/>
        <v>26770000</v>
      </c>
      <c r="F9" s="40">
        <f t="shared" si="2"/>
        <v>26770000</v>
      </c>
      <c r="G9" s="41">
        <f t="shared" si="2"/>
        <v>26770000</v>
      </c>
      <c r="H9" s="40">
        <f t="shared" si="2"/>
        <v>1294000</v>
      </c>
      <c r="I9" s="41">
        <f t="shared" si="2"/>
        <v>136638</v>
      </c>
      <c r="J9" s="40">
        <f t="shared" si="2"/>
        <v>10646000</v>
      </c>
      <c r="K9" s="41">
        <f t="shared" si="2"/>
        <v>1473309</v>
      </c>
      <c r="L9" s="40">
        <f t="shared" si="2"/>
        <v>940000</v>
      </c>
      <c r="M9" s="41">
        <f t="shared" si="2"/>
        <v>82266</v>
      </c>
      <c r="N9" s="40">
        <f t="shared" si="2"/>
        <v>0</v>
      </c>
      <c r="O9" s="41">
        <f t="shared" si="2"/>
        <v>0</v>
      </c>
      <c r="P9" s="40">
        <f t="shared" si="2"/>
        <v>12880000</v>
      </c>
      <c r="Q9" s="41">
        <f t="shared" si="2"/>
        <v>1692213</v>
      </c>
      <c r="R9" s="20">
        <f>IF(($J9       =0),0,((($L9       -$J9       )/$J9       )*100))</f>
        <v>-91.17039263573173</v>
      </c>
      <c r="S9" s="21">
        <f>IF(($K9       =0),0,((($M9       -$K9       )/$K9       )*100))</f>
        <v>-94.416242621201661</v>
      </c>
      <c r="T9" s="20">
        <f>IF(($E9       =0),0,(($P9       /$E9       )*100))</f>
        <v>48.113559955173699</v>
      </c>
      <c r="U9" s="22">
        <f>IF(($E9       =0),0,(($Q9       /$E9       )*100))</f>
        <v>6.3213036981695936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26770000</v>
      </c>
      <c r="C10" s="42"/>
      <c r="D10" s="42"/>
      <c r="E10" s="42">
        <f t="shared" ref="E10:E41" si="4">$B10      +$C10      +$D10</f>
        <v>26770000</v>
      </c>
      <c r="F10" s="43">
        <v>26770000</v>
      </c>
      <c r="G10" s="44">
        <v>26770000</v>
      </c>
      <c r="H10" s="43">
        <v>1294000</v>
      </c>
      <c r="I10" s="44">
        <v>136638</v>
      </c>
      <c r="J10" s="43">
        <v>10646000</v>
      </c>
      <c r="K10" s="44">
        <v>1473309</v>
      </c>
      <c r="L10" s="43">
        <v>940000</v>
      </c>
      <c r="M10" s="44">
        <v>82266</v>
      </c>
      <c r="N10" s="43"/>
      <c r="O10" s="44"/>
      <c r="P10" s="43">
        <f t="shared" ref="P10:P41" si="5">$H10      +$J10      +$L10      +$N10</f>
        <v>12880000</v>
      </c>
      <c r="Q10" s="44">
        <f t="shared" ref="Q10:Q41" si="6">$I10      +$K10      +$M10      +$O10</f>
        <v>1692213</v>
      </c>
      <c r="R10" s="24">
        <f t="shared" ref="R10:R41" si="7">IF(($J10      =0),0,((($L10      -$J10      )/$J10      )*100))</f>
        <v>-91.17039263573173</v>
      </c>
      <c r="S10" s="25">
        <f t="shared" ref="S10:S41" si="8">IF(($K10      =0),0,((($M10      -$K10      )/$K10      )*100))</f>
        <v>-94.416242621201661</v>
      </c>
      <c r="T10" s="24">
        <f t="shared" ref="T10:T41" si="9">IF(($E10      =0),0,(($P10      /$E10      )*100))</f>
        <v>48.113559955173699</v>
      </c>
      <c r="U10" s="26">
        <f t="shared" ref="U10:U41" si="10">IF(($E10      =0),0,(($Q10      /$E10      )*100))</f>
        <v>6.3213036981695936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7972000</v>
      </c>
      <c r="C28" s="39">
        <f t="shared" si="11"/>
        <v>0</v>
      </c>
      <c r="D28" s="39">
        <f t="shared" si="11"/>
        <v>0</v>
      </c>
      <c r="E28" s="39">
        <f t="shared" si="11"/>
        <v>7972000</v>
      </c>
      <c r="F28" s="40">
        <f t="shared" si="11"/>
        <v>6572000</v>
      </c>
      <c r="G28" s="41">
        <f t="shared" si="11"/>
        <v>6572000</v>
      </c>
      <c r="H28" s="40">
        <f t="shared" si="11"/>
        <v>1566000</v>
      </c>
      <c r="I28" s="41">
        <f t="shared" si="11"/>
        <v>1588612</v>
      </c>
      <c r="J28" s="40">
        <f t="shared" si="11"/>
        <v>592000</v>
      </c>
      <c r="K28" s="41">
        <f t="shared" si="11"/>
        <v>984139</v>
      </c>
      <c r="L28" s="40">
        <f t="shared" si="11"/>
        <v>2801000</v>
      </c>
      <c r="M28" s="41">
        <f t="shared" si="11"/>
        <v>807147</v>
      </c>
      <c r="N28" s="40">
        <f t="shared" si="11"/>
        <v>0</v>
      </c>
      <c r="O28" s="41">
        <f t="shared" si="11"/>
        <v>0</v>
      </c>
      <c r="P28" s="40">
        <f t="shared" si="11"/>
        <v>4959000</v>
      </c>
      <c r="Q28" s="41">
        <f t="shared" si="11"/>
        <v>3379898</v>
      </c>
      <c r="R28" s="20">
        <f t="shared" si="7"/>
        <v>373.14189189189187</v>
      </c>
      <c r="S28" s="21">
        <f t="shared" si="8"/>
        <v>-17.984451383391981</v>
      </c>
      <c r="T28" s="20">
        <f t="shared" si="9"/>
        <v>62.205218263923733</v>
      </c>
      <c r="U28" s="22">
        <f t="shared" si="10"/>
        <v>42.397114902157554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1700000</v>
      </c>
      <c r="C31" s="42"/>
      <c r="D31" s="42"/>
      <c r="E31" s="42">
        <f t="shared" si="4"/>
        <v>1700000</v>
      </c>
      <c r="F31" s="43">
        <v>1700000</v>
      </c>
      <c r="G31" s="44">
        <v>1700000</v>
      </c>
      <c r="H31" s="43">
        <v>998000</v>
      </c>
      <c r="I31" s="44">
        <v>998658</v>
      </c>
      <c r="J31" s="43">
        <v>104000</v>
      </c>
      <c r="K31" s="44">
        <v>103778</v>
      </c>
      <c r="L31" s="43">
        <v>86000</v>
      </c>
      <c r="M31" s="44">
        <v>77094</v>
      </c>
      <c r="N31" s="43"/>
      <c r="O31" s="44"/>
      <c r="P31" s="43">
        <f t="shared" si="5"/>
        <v>1188000</v>
      </c>
      <c r="Q31" s="44">
        <f t="shared" si="6"/>
        <v>1179530</v>
      </c>
      <c r="R31" s="24">
        <f t="shared" si="7"/>
        <v>-17.307692307692307</v>
      </c>
      <c r="S31" s="25">
        <f t="shared" si="8"/>
        <v>-25.712578773921258</v>
      </c>
      <c r="T31" s="24">
        <f t="shared" si="9"/>
        <v>69.882352941176478</v>
      </c>
      <c r="U31" s="26">
        <f t="shared" si="10"/>
        <v>69.384117647058815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2272000</v>
      </c>
      <c r="C33" s="42"/>
      <c r="D33" s="42"/>
      <c r="E33" s="42">
        <f t="shared" si="4"/>
        <v>2272000</v>
      </c>
      <c r="F33" s="43">
        <v>2272000</v>
      </c>
      <c r="G33" s="44">
        <v>2272000</v>
      </c>
      <c r="H33" s="43">
        <v>568000</v>
      </c>
      <c r="I33" s="44">
        <v>589954</v>
      </c>
      <c r="J33" s="43">
        <v>468000</v>
      </c>
      <c r="K33" s="44">
        <v>667563</v>
      </c>
      <c r="L33" s="43">
        <v>575000</v>
      </c>
      <c r="M33" s="44">
        <v>592492</v>
      </c>
      <c r="N33" s="43"/>
      <c r="O33" s="44"/>
      <c r="P33" s="43">
        <f t="shared" si="5"/>
        <v>1611000</v>
      </c>
      <c r="Q33" s="44">
        <f t="shared" si="6"/>
        <v>1850009</v>
      </c>
      <c r="R33" s="24">
        <f t="shared" si="7"/>
        <v>22.863247863247864</v>
      </c>
      <c r="S33" s="25">
        <f t="shared" si="8"/>
        <v>-11.245530384398176</v>
      </c>
      <c r="T33" s="24">
        <f t="shared" si="9"/>
        <v>70.906690140845072</v>
      </c>
      <c r="U33" s="26">
        <f t="shared" si="10"/>
        <v>81.426452464788738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4000000</v>
      </c>
      <c r="C36" s="42"/>
      <c r="D36" s="42"/>
      <c r="E36" s="42">
        <f t="shared" si="4"/>
        <v>4000000</v>
      </c>
      <c r="F36" s="43">
        <v>2600000</v>
      </c>
      <c r="G36" s="44">
        <v>2600000</v>
      </c>
      <c r="H36" s="43"/>
      <c r="I36" s="44"/>
      <c r="J36" s="43">
        <v>20000</v>
      </c>
      <c r="K36" s="44">
        <v>212798</v>
      </c>
      <c r="L36" s="43">
        <v>2140000</v>
      </c>
      <c r="M36" s="44">
        <v>137561</v>
      </c>
      <c r="N36" s="43"/>
      <c r="O36" s="44"/>
      <c r="P36" s="43">
        <f t="shared" si="5"/>
        <v>2160000</v>
      </c>
      <c r="Q36" s="44">
        <f t="shared" si="6"/>
        <v>350359</v>
      </c>
      <c r="R36" s="24">
        <f t="shared" si="7"/>
        <v>10600</v>
      </c>
      <c r="S36" s="25">
        <f t="shared" si="8"/>
        <v>-35.356065376554291</v>
      </c>
      <c r="T36" s="24">
        <f t="shared" si="9"/>
        <v>54</v>
      </c>
      <c r="U36" s="26">
        <f t="shared" si="10"/>
        <v>8.7589749999999995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1231000</v>
      </c>
      <c r="C43" s="45">
        <f t="shared" si="20"/>
        <v>0</v>
      </c>
      <c r="D43" s="45">
        <f t="shared" si="20"/>
        <v>0</v>
      </c>
      <c r="E43" s="45">
        <f t="shared" si="20"/>
        <v>1231000</v>
      </c>
      <c r="F43" s="46">
        <f t="shared" si="20"/>
        <v>1119000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1231000</v>
      </c>
      <c r="C44" s="39">
        <f t="shared" si="22"/>
        <v>0</v>
      </c>
      <c r="D44" s="39">
        <f t="shared" si="22"/>
        <v>0</v>
      </c>
      <c r="E44" s="39">
        <f t="shared" si="22"/>
        <v>1231000</v>
      </c>
      <c r="F44" s="40">
        <f t="shared" si="22"/>
        <v>1119000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1231000</v>
      </c>
      <c r="C46" s="42"/>
      <c r="D46" s="42"/>
      <c r="E46" s="42">
        <f t="shared" si="13"/>
        <v>1231000</v>
      </c>
      <c r="F46" s="43">
        <v>1119000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35973000</v>
      </c>
      <c r="C61" s="39">
        <f t="shared" si="26"/>
        <v>0</v>
      </c>
      <c r="D61" s="39">
        <f t="shared" si="26"/>
        <v>0</v>
      </c>
      <c r="E61" s="39">
        <f t="shared" si="26"/>
        <v>35973000</v>
      </c>
      <c r="F61" s="40">
        <f t="shared" si="26"/>
        <v>34461000</v>
      </c>
      <c r="G61" s="41">
        <f t="shared" si="26"/>
        <v>33342000</v>
      </c>
      <c r="H61" s="40">
        <f t="shared" si="26"/>
        <v>2860000</v>
      </c>
      <c r="I61" s="41">
        <f t="shared" si="26"/>
        <v>1725250</v>
      </c>
      <c r="J61" s="40">
        <f t="shared" si="26"/>
        <v>11238000</v>
      </c>
      <c r="K61" s="41">
        <f t="shared" si="26"/>
        <v>2457448</v>
      </c>
      <c r="L61" s="40">
        <f t="shared" si="26"/>
        <v>3741000</v>
      </c>
      <c r="M61" s="41">
        <f t="shared" si="26"/>
        <v>889413</v>
      </c>
      <c r="N61" s="40">
        <f t="shared" si="26"/>
        <v>0</v>
      </c>
      <c r="O61" s="41">
        <f t="shared" si="26"/>
        <v>0</v>
      </c>
      <c r="P61" s="40">
        <f t="shared" si="26"/>
        <v>17839000</v>
      </c>
      <c r="Q61" s="41">
        <f t="shared" si="26"/>
        <v>5072111</v>
      </c>
      <c r="R61" s="20">
        <f t="shared" si="16"/>
        <v>-66.711158569140423</v>
      </c>
      <c r="S61" s="21">
        <f t="shared" si="17"/>
        <v>-63.807453911537493</v>
      </c>
      <c r="T61" s="20">
        <f t="shared" si="18"/>
        <v>49.589970255469382</v>
      </c>
      <c r="U61" s="22">
        <f t="shared" si="19"/>
        <v>14.099772051260667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35973000</v>
      </c>
      <c r="C65" s="48">
        <f t="shared" si="30"/>
        <v>0</v>
      </c>
      <c r="D65" s="48">
        <f t="shared" si="30"/>
        <v>0</v>
      </c>
      <c r="E65" s="48">
        <f t="shared" si="30"/>
        <v>35973000</v>
      </c>
      <c r="F65" s="49">
        <f t="shared" si="30"/>
        <v>34461000</v>
      </c>
      <c r="G65" s="50">
        <f t="shared" si="30"/>
        <v>33342000</v>
      </c>
      <c r="H65" s="49">
        <f t="shared" si="30"/>
        <v>2860000</v>
      </c>
      <c r="I65" s="50">
        <f t="shared" si="30"/>
        <v>1725250</v>
      </c>
      <c r="J65" s="49">
        <f t="shared" si="30"/>
        <v>11238000</v>
      </c>
      <c r="K65" s="50">
        <f t="shared" si="30"/>
        <v>2457448</v>
      </c>
      <c r="L65" s="49">
        <f t="shared" si="30"/>
        <v>3741000</v>
      </c>
      <c r="M65" s="51">
        <f t="shared" si="30"/>
        <v>889413</v>
      </c>
      <c r="N65" s="49">
        <f t="shared" si="30"/>
        <v>0</v>
      </c>
      <c r="O65" s="50">
        <f t="shared" si="30"/>
        <v>0</v>
      </c>
      <c r="P65" s="49">
        <f t="shared" si="30"/>
        <v>17839000</v>
      </c>
      <c r="Q65" s="50">
        <f t="shared" si="30"/>
        <v>5072111</v>
      </c>
      <c r="R65" s="34">
        <f t="shared" si="16"/>
        <v>-66.711158569140423</v>
      </c>
      <c r="S65" s="35">
        <f t="shared" si="17"/>
        <v>-63.807453911537493</v>
      </c>
      <c r="T65" s="34">
        <f t="shared" si="18"/>
        <v>49.589970255469382</v>
      </c>
      <c r="U65" s="35">
        <f t="shared" si="19"/>
        <v>14.099772051260667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121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122</v>
      </c>
    </row>
    <row r="74" spans="1:23" x14ac:dyDescent="0.25">
      <c r="A74" t="s">
        <v>123</v>
      </c>
    </row>
    <row r="75" spans="1:23" x14ac:dyDescent="0.25">
      <c r="A75" t="s">
        <v>124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125</v>
      </c>
      <c r="G78" s="5" t="s">
        <v>126</v>
      </c>
      <c r="W78" s="5"/>
    </row>
    <row r="80" spans="1:23" x14ac:dyDescent="0.25">
      <c r="A80" t="s">
        <v>127</v>
      </c>
      <c r="G80" t="s">
        <v>127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128</v>
      </c>
      <c r="B6" s="9" t="s">
        <v>1</v>
      </c>
      <c r="C6" s="9" t="s">
        <v>128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610426000</v>
      </c>
      <c r="C8" s="36">
        <f t="shared" si="0"/>
        <v>0</v>
      </c>
      <c r="D8" s="36">
        <f t="shared" si="0"/>
        <v>0</v>
      </c>
      <c r="E8" s="36">
        <f t="shared" si="0"/>
        <v>610426000</v>
      </c>
      <c r="F8" s="37">
        <f t="shared" si="0"/>
        <v>610426000</v>
      </c>
      <c r="G8" s="38">
        <f t="shared" si="0"/>
        <v>610426000</v>
      </c>
      <c r="H8" s="37">
        <f t="shared" si="0"/>
        <v>42227000</v>
      </c>
      <c r="I8" s="38">
        <f t="shared" si="0"/>
        <v>29896523</v>
      </c>
      <c r="J8" s="37">
        <f t="shared" si="0"/>
        <v>134424000</v>
      </c>
      <c r="K8" s="38">
        <f t="shared" si="0"/>
        <v>154209363</v>
      </c>
      <c r="L8" s="37">
        <f t="shared" si="0"/>
        <v>58169000</v>
      </c>
      <c r="M8" s="38">
        <f t="shared" si="0"/>
        <v>64916992</v>
      </c>
      <c r="N8" s="37">
        <f t="shared" si="0"/>
        <v>0</v>
      </c>
      <c r="O8" s="38">
        <f t="shared" si="0"/>
        <v>0</v>
      </c>
      <c r="P8" s="37">
        <f t="shared" si="0"/>
        <v>234820000</v>
      </c>
      <c r="Q8" s="38">
        <f t="shared" si="0"/>
        <v>249022878</v>
      </c>
      <c r="R8" s="16">
        <f>IF(($J8       =0),0,((($L8       -$J8       )/$J8       )*100))</f>
        <v>-56.72722132952449</v>
      </c>
      <c r="S8" s="17">
        <f>IF(($K8       =0),0,((($M8       -$K8       )/$K8       )*100))</f>
        <v>-57.903339500857676</v>
      </c>
      <c r="T8" s="16">
        <f>IF(($E8       =0),0,(($P8       /$E8       )*100))</f>
        <v>38.468217277769952</v>
      </c>
      <c r="U8" s="18">
        <f>IF(($E8       =0),0,(($Q8       /$E8       )*100))</f>
        <v>40.794933046757507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605377000</v>
      </c>
      <c r="C9" s="39">
        <f t="shared" si="2"/>
        <v>0</v>
      </c>
      <c r="D9" s="39">
        <f t="shared" si="2"/>
        <v>0</v>
      </c>
      <c r="E9" s="39">
        <f t="shared" si="2"/>
        <v>605377000</v>
      </c>
      <c r="F9" s="40">
        <f t="shared" si="2"/>
        <v>605377000</v>
      </c>
      <c r="G9" s="41">
        <f t="shared" si="2"/>
        <v>605377000</v>
      </c>
      <c r="H9" s="40">
        <f t="shared" si="2"/>
        <v>41342000</v>
      </c>
      <c r="I9" s="41">
        <f t="shared" si="2"/>
        <v>29545926</v>
      </c>
      <c r="J9" s="40">
        <f t="shared" si="2"/>
        <v>132360000</v>
      </c>
      <c r="K9" s="41">
        <f t="shared" si="2"/>
        <v>151368297</v>
      </c>
      <c r="L9" s="40">
        <f t="shared" si="2"/>
        <v>57012000</v>
      </c>
      <c r="M9" s="41">
        <f t="shared" si="2"/>
        <v>63594320</v>
      </c>
      <c r="N9" s="40">
        <f t="shared" si="2"/>
        <v>0</v>
      </c>
      <c r="O9" s="41">
        <f t="shared" si="2"/>
        <v>0</v>
      </c>
      <c r="P9" s="40">
        <f t="shared" si="2"/>
        <v>230714000</v>
      </c>
      <c r="Q9" s="41">
        <f t="shared" si="2"/>
        <v>244508543</v>
      </c>
      <c r="R9" s="20">
        <f>IF(($J9       =0),0,((($L9       -$J9       )/$J9       )*100))</f>
        <v>-56.926563916591114</v>
      </c>
      <c r="S9" s="21">
        <f>IF(($K9       =0),0,((($M9       -$K9       )/$K9       )*100))</f>
        <v>-57.987028155572098</v>
      </c>
      <c r="T9" s="20">
        <f>IF(($E9       =0),0,(($P9       /$E9       )*100))</f>
        <v>38.110797073559119</v>
      </c>
      <c r="U9" s="22">
        <f>IF(($E9       =0),0,(($Q9       /$E9       )*100))</f>
        <v>40.389466894183293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12140000</v>
      </c>
      <c r="C13" s="42"/>
      <c r="D13" s="42"/>
      <c r="E13" s="42">
        <f t="shared" si="4"/>
        <v>12140000</v>
      </c>
      <c r="F13" s="43">
        <v>12140000</v>
      </c>
      <c r="G13" s="44">
        <v>12140000</v>
      </c>
      <c r="H13" s="43">
        <v>5463000</v>
      </c>
      <c r="I13" s="44">
        <v>6480899</v>
      </c>
      <c r="J13" s="43">
        <v>88000</v>
      </c>
      <c r="K13" s="44">
        <v>87818</v>
      </c>
      <c r="L13" s="43"/>
      <c r="M13" s="44">
        <v>1125421</v>
      </c>
      <c r="N13" s="43"/>
      <c r="O13" s="44"/>
      <c r="P13" s="43">
        <f t="shared" si="5"/>
        <v>5551000</v>
      </c>
      <c r="Q13" s="44">
        <f t="shared" si="6"/>
        <v>7694138</v>
      </c>
      <c r="R13" s="24">
        <f t="shared" si="7"/>
        <v>-100</v>
      </c>
      <c r="S13" s="25">
        <f t="shared" si="8"/>
        <v>1181.5379534947278</v>
      </c>
      <c r="T13" s="24">
        <f t="shared" si="9"/>
        <v>45.724876441515647</v>
      </c>
      <c r="U13" s="26">
        <f t="shared" si="10"/>
        <v>63.378401976935749</v>
      </c>
      <c r="V13" s="43"/>
      <c r="W13" s="44"/>
    </row>
    <row r="14" spans="1:23" ht="13" x14ac:dyDescent="0.3">
      <c r="A14" s="23" t="s">
        <v>40</v>
      </c>
      <c r="B14" s="42">
        <v>39500000</v>
      </c>
      <c r="C14" s="42"/>
      <c r="D14" s="42"/>
      <c r="E14" s="42">
        <f t="shared" si="4"/>
        <v>39500000</v>
      </c>
      <c r="F14" s="43">
        <v>39500000</v>
      </c>
      <c r="G14" s="44">
        <v>39500000</v>
      </c>
      <c r="H14" s="43">
        <v>13585000</v>
      </c>
      <c r="I14" s="44">
        <v>715417</v>
      </c>
      <c r="J14" s="43">
        <v>1919000</v>
      </c>
      <c r="K14" s="44">
        <v>18033601</v>
      </c>
      <c r="L14" s="43">
        <v>13524000</v>
      </c>
      <c r="M14" s="44">
        <v>18013705</v>
      </c>
      <c r="N14" s="43"/>
      <c r="O14" s="44"/>
      <c r="P14" s="43">
        <f t="shared" si="5"/>
        <v>29028000</v>
      </c>
      <c r="Q14" s="44">
        <f t="shared" si="6"/>
        <v>36762723</v>
      </c>
      <c r="R14" s="24">
        <f t="shared" si="7"/>
        <v>604.74205315268364</v>
      </c>
      <c r="S14" s="25">
        <f t="shared" si="8"/>
        <v>-0.11032738275622267</v>
      </c>
      <c r="T14" s="24">
        <f t="shared" si="9"/>
        <v>73.48860759493671</v>
      </c>
      <c r="U14" s="26">
        <f t="shared" si="10"/>
        <v>93.070184810126577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>
        <v>490000000</v>
      </c>
      <c r="C22" s="42"/>
      <c r="D22" s="42"/>
      <c r="E22" s="42">
        <f t="shared" si="4"/>
        <v>490000000</v>
      </c>
      <c r="F22" s="43">
        <v>490000000</v>
      </c>
      <c r="G22" s="44">
        <v>490000000</v>
      </c>
      <c r="H22" s="43">
        <v>17007000</v>
      </c>
      <c r="I22" s="44">
        <v>17007108</v>
      </c>
      <c r="J22" s="43">
        <v>96173000</v>
      </c>
      <c r="K22" s="44">
        <v>96172946</v>
      </c>
      <c r="L22" s="43">
        <v>40498000</v>
      </c>
      <c r="M22" s="44">
        <v>40498250</v>
      </c>
      <c r="N22" s="43"/>
      <c r="O22" s="44"/>
      <c r="P22" s="43">
        <f t="shared" si="5"/>
        <v>153678000</v>
      </c>
      <c r="Q22" s="44">
        <f t="shared" si="6"/>
        <v>153678304</v>
      </c>
      <c r="R22" s="24">
        <f t="shared" si="7"/>
        <v>-57.890468218730831</v>
      </c>
      <c r="S22" s="25">
        <f t="shared" si="8"/>
        <v>-57.89018462635012</v>
      </c>
      <c r="T22" s="24">
        <f t="shared" si="9"/>
        <v>31.362857142857141</v>
      </c>
      <c r="U22" s="26">
        <f t="shared" si="10"/>
        <v>31.362919183673473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>
        <v>63737000</v>
      </c>
      <c r="C25" s="42"/>
      <c r="D25" s="42"/>
      <c r="E25" s="42">
        <f t="shared" si="4"/>
        <v>63737000</v>
      </c>
      <c r="F25" s="43">
        <v>63737000</v>
      </c>
      <c r="G25" s="44">
        <v>63737000</v>
      </c>
      <c r="H25" s="43">
        <v>5287000</v>
      </c>
      <c r="I25" s="44">
        <v>5342502</v>
      </c>
      <c r="J25" s="43">
        <v>34180000</v>
      </c>
      <c r="K25" s="44">
        <v>37073932</v>
      </c>
      <c r="L25" s="43">
        <v>2990000</v>
      </c>
      <c r="M25" s="44">
        <v>3956944</v>
      </c>
      <c r="N25" s="43"/>
      <c r="O25" s="44"/>
      <c r="P25" s="43">
        <f t="shared" si="5"/>
        <v>42457000</v>
      </c>
      <c r="Q25" s="44">
        <f t="shared" si="6"/>
        <v>46373378</v>
      </c>
      <c r="R25" s="24">
        <f t="shared" si="7"/>
        <v>-91.252194265652435</v>
      </c>
      <c r="S25" s="25">
        <f t="shared" si="8"/>
        <v>-89.326883374550064</v>
      </c>
      <c r="T25" s="24">
        <f t="shared" si="9"/>
        <v>66.612799472833672</v>
      </c>
      <c r="U25" s="26">
        <f t="shared" si="10"/>
        <v>72.757390526695644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5049000</v>
      </c>
      <c r="C28" s="39">
        <f t="shared" si="11"/>
        <v>0</v>
      </c>
      <c r="D28" s="39">
        <f t="shared" si="11"/>
        <v>0</v>
      </c>
      <c r="E28" s="39">
        <f t="shared" si="11"/>
        <v>5049000</v>
      </c>
      <c r="F28" s="40">
        <f t="shared" si="11"/>
        <v>5049000</v>
      </c>
      <c r="G28" s="41">
        <f t="shared" si="11"/>
        <v>5049000</v>
      </c>
      <c r="H28" s="40">
        <f t="shared" si="11"/>
        <v>885000</v>
      </c>
      <c r="I28" s="41">
        <f t="shared" si="11"/>
        <v>350597</v>
      </c>
      <c r="J28" s="40">
        <f t="shared" si="11"/>
        <v>2064000</v>
      </c>
      <c r="K28" s="41">
        <f t="shared" si="11"/>
        <v>2841066</v>
      </c>
      <c r="L28" s="40">
        <f t="shared" si="11"/>
        <v>1157000</v>
      </c>
      <c r="M28" s="41">
        <f t="shared" si="11"/>
        <v>1322672</v>
      </c>
      <c r="N28" s="40">
        <f t="shared" si="11"/>
        <v>0</v>
      </c>
      <c r="O28" s="41">
        <f t="shared" si="11"/>
        <v>0</v>
      </c>
      <c r="P28" s="40">
        <f t="shared" si="11"/>
        <v>4106000</v>
      </c>
      <c r="Q28" s="41">
        <f t="shared" si="11"/>
        <v>4514335</v>
      </c>
      <c r="R28" s="20">
        <f t="shared" si="7"/>
        <v>-43.943798449612402</v>
      </c>
      <c r="S28" s="21">
        <f t="shared" si="8"/>
        <v>-53.444516952439677</v>
      </c>
      <c r="T28" s="20">
        <f t="shared" si="9"/>
        <v>81.323034264210733</v>
      </c>
      <c r="U28" s="22">
        <f t="shared" si="10"/>
        <v>89.410477322242031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1700000</v>
      </c>
      <c r="C31" s="42"/>
      <c r="D31" s="42"/>
      <c r="E31" s="42">
        <f t="shared" si="4"/>
        <v>1700000</v>
      </c>
      <c r="F31" s="43">
        <v>1700000</v>
      </c>
      <c r="G31" s="44">
        <v>1700000</v>
      </c>
      <c r="H31" s="43">
        <v>124000</v>
      </c>
      <c r="I31" s="44">
        <v>350597</v>
      </c>
      <c r="J31" s="43">
        <v>608000</v>
      </c>
      <c r="K31" s="44">
        <v>625376</v>
      </c>
      <c r="L31" s="43">
        <v>91000</v>
      </c>
      <c r="M31" s="44">
        <v>90263</v>
      </c>
      <c r="N31" s="43"/>
      <c r="O31" s="44"/>
      <c r="P31" s="43">
        <f t="shared" si="5"/>
        <v>823000</v>
      </c>
      <c r="Q31" s="44">
        <f t="shared" si="6"/>
        <v>1066236</v>
      </c>
      <c r="R31" s="24">
        <f t="shared" si="7"/>
        <v>-85.032894736842096</v>
      </c>
      <c r="S31" s="25">
        <f t="shared" si="8"/>
        <v>-85.56660313155605</v>
      </c>
      <c r="T31" s="24">
        <f t="shared" si="9"/>
        <v>48.411764705882355</v>
      </c>
      <c r="U31" s="26">
        <f t="shared" si="10"/>
        <v>62.719764705882355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3349000</v>
      </c>
      <c r="C33" s="42"/>
      <c r="D33" s="42"/>
      <c r="E33" s="42">
        <f t="shared" si="4"/>
        <v>3349000</v>
      </c>
      <c r="F33" s="43">
        <v>3349000</v>
      </c>
      <c r="G33" s="44">
        <v>3349000</v>
      </c>
      <c r="H33" s="43">
        <v>761000</v>
      </c>
      <c r="I33" s="44"/>
      <c r="J33" s="43">
        <v>1456000</v>
      </c>
      <c r="K33" s="44">
        <v>2215690</v>
      </c>
      <c r="L33" s="43">
        <v>1066000</v>
      </c>
      <c r="M33" s="44">
        <v>1232409</v>
      </c>
      <c r="N33" s="43"/>
      <c r="O33" s="44"/>
      <c r="P33" s="43">
        <f t="shared" si="5"/>
        <v>3283000</v>
      </c>
      <c r="Q33" s="44">
        <f t="shared" si="6"/>
        <v>3448099</v>
      </c>
      <c r="R33" s="24">
        <f t="shared" si="7"/>
        <v>-26.785714285714285</v>
      </c>
      <c r="S33" s="25">
        <f t="shared" si="8"/>
        <v>-44.378094408513824</v>
      </c>
      <c r="T33" s="24">
        <f t="shared" si="9"/>
        <v>98.029262466407886</v>
      </c>
      <c r="U33" s="26">
        <f t="shared" si="10"/>
        <v>102.95906240668857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5649000</v>
      </c>
      <c r="C43" s="45">
        <f t="shared" si="20"/>
        <v>0</v>
      </c>
      <c r="D43" s="45">
        <f t="shared" si="20"/>
        <v>0</v>
      </c>
      <c r="E43" s="45">
        <f t="shared" si="20"/>
        <v>5649000</v>
      </c>
      <c r="F43" s="46">
        <f t="shared" si="20"/>
        <v>5318000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5649000</v>
      </c>
      <c r="C44" s="39">
        <f t="shared" si="22"/>
        <v>0</v>
      </c>
      <c r="D44" s="39">
        <f t="shared" si="22"/>
        <v>0</v>
      </c>
      <c r="E44" s="39">
        <f t="shared" si="22"/>
        <v>5649000</v>
      </c>
      <c r="F44" s="40">
        <f t="shared" si="22"/>
        <v>5318000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3649000</v>
      </c>
      <c r="C46" s="42"/>
      <c r="D46" s="42"/>
      <c r="E46" s="42">
        <f t="shared" si="13"/>
        <v>3649000</v>
      </c>
      <c r="F46" s="43">
        <v>3318000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2000000</v>
      </c>
      <c r="C47" s="42"/>
      <c r="D47" s="42"/>
      <c r="E47" s="42">
        <f t="shared" si="13"/>
        <v>2000000</v>
      </c>
      <c r="F47" s="43">
        <v>2000000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616075000</v>
      </c>
      <c r="C61" s="39">
        <f t="shared" si="26"/>
        <v>0</v>
      </c>
      <c r="D61" s="39">
        <f t="shared" si="26"/>
        <v>0</v>
      </c>
      <c r="E61" s="39">
        <f t="shared" si="26"/>
        <v>616075000</v>
      </c>
      <c r="F61" s="40">
        <f t="shared" si="26"/>
        <v>615744000</v>
      </c>
      <c r="G61" s="41">
        <f t="shared" si="26"/>
        <v>610426000</v>
      </c>
      <c r="H61" s="40">
        <f t="shared" si="26"/>
        <v>42227000</v>
      </c>
      <c r="I61" s="41">
        <f t="shared" si="26"/>
        <v>29896523</v>
      </c>
      <c r="J61" s="40">
        <f t="shared" si="26"/>
        <v>134424000</v>
      </c>
      <c r="K61" s="41">
        <f t="shared" si="26"/>
        <v>154209363</v>
      </c>
      <c r="L61" s="40">
        <f t="shared" si="26"/>
        <v>58169000</v>
      </c>
      <c r="M61" s="41">
        <f t="shared" si="26"/>
        <v>64916992</v>
      </c>
      <c r="N61" s="40">
        <f t="shared" si="26"/>
        <v>0</v>
      </c>
      <c r="O61" s="41">
        <f t="shared" si="26"/>
        <v>0</v>
      </c>
      <c r="P61" s="40">
        <f t="shared" si="26"/>
        <v>234820000</v>
      </c>
      <c r="Q61" s="41">
        <f t="shared" si="26"/>
        <v>249022878</v>
      </c>
      <c r="R61" s="20">
        <f t="shared" si="16"/>
        <v>-56.72722132952449</v>
      </c>
      <c r="S61" s="21">
        <f t="shared" si="17"/>
        <v>-57.903339500857676</v>
      </c>
      <c r="T61" s="20">
        <f t="shared" si="18"/>
        <v>38.115489185569942</v>
      </c>
      <c r="U61" s="22">
        <f t="shared" si="19"/>
        <v>40.42087051089559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616075000</v>
      </c>
      <c r="C65" s="48">
        <f t="shared" si="30"/>
        <v>0</v>
      </c>
      <c r="D65" s="48">
        <f t="shared" si="30"/>
        <v>0</v>
      </c>
      <c r="E65" s="48">
        <f t="shared" si="30"/>
        <v>616075000</v>
      </c>
      <c r="F65" s="49">
        <f t="shared" si="30"/>
        <v>615744000</v>
      </c>
      <c r="G65" s="50">
        <f t="shared" si="30"/>
        <v>610426000</v>
      </c>
      <c r="H65" s="49">
        <f t="shared" si="30"/>
        <v>42227000</v>
      </c>
      <c r="I65" s="50">
        <f t="shared" si="30"/>
        <v>29896523</v>
      </c>
      <c r="J65" s="49">
        <f t="shared" si="30"/>
        <v>134424000</v>
      </c>
      <c r="K65" s="50">
        <f t="shared" si="30"/>
        <v>154209363</v>
      </c>
      <c r="L65" s="49">
        <f t="shared" si="30"/>
        <v>58169000</v>
      </c>
      <c r="M65" s="51">
        <f t="shared" si="30"/>
        <v>64916992</v>
      </c>
      <c r="N65" s="49">
        <f t="shared" si="30"/>
        <v>0</v>
      </c>
      <c r="O65" s="50">
        <f t="shared" si="30"/>
        <v>0</v>
      </c>
      <c r="P65" s="49">
        <f t="shared" si="30"/>
        <v>234820000</v>
      </c>
      <c r="Q65" s="50">
        <f t="shared" si="30"/>
        <v>249022878</v>
      </c>
      <c r="R65" s="34">
        <f t="shared" si="16"/>
        <v>-56.72722132952449</v>
      </c>
      <c r="S65" s="35">
        <f t="shared" si="17"/>
        <v>-57.903339500857676</v>
      </c>
      <c r="T65" s="34">
        <f t="shared" si="18"/>
        <v>38.115489185569942</v>
      </c>
      <c r="U65" s="35">
        <f t="shared" si="19"/>
        <v>40.42087051089559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121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122</v>
      </c>
    </row>
    <row r="74" spans="1:23" x14ac:dyDescent="0.25">
      <c r="A74" t="s">
        <v>123</v>
      </c>
    </row>
    <row r="75" spans="1:23" x14ac:dyDescent="0.25">
      <c r="A75" t="s">
        <v>124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125</v>
      </c>
      <c r="G78" s="5" t="s">
        <v>126</v>
      </c>
      <c r="W78" s="5"/>
    </row>
    <row r="80" spans="1:23" x14ac:dyDescent="0.25">
      <c r="A80" t="s">
        <v>127</v>
      </c>
      <c r="G80" t="s">
        <v>127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128</v>
      </c>
      <c r="B6" s="9" t="s">
        <v>1</v>
      </c>
      <c r="C6" s="9" t="s">
        <v>128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80620000</v>
      </c>
      <c r="C8" s="36">
        <f t="shared" si="0"/>
        <v>0</v>
      </c>
      <c r="D8" s="36">
        <f t="shared" si="0"/>
        <v>0</v>
      </c>
      <c r="E8" s="36">
        <f t="shared" si="0"/>
        <v>80620000</v>
      </c>
      <c r="F8" s="37">
        <f t="shared" si="0"/>
        <v>80620000</v>
      </c>
      <c r="G8" s="38">
        <f t="shared" si="0"/>
        <v>80620000</v>
      </c>
      <c r="H8" s="37">
        <f t="shared" si="0"/>
        <v>16397000</v>
      </c>
      <c r="I8" s="38">
        <f t="shared" si="0"/>
        <v>14611727</v>
      </c>
      <c r="J8" s="37">
        <f t="shared" si="0"/>
        <v>22843000</v>
      </c>
      <c r="K8" s="38">
        <f t="shared" si="0"/>
        <v>22232447</v>
      </c>
      <c r="L8" s="37">
        <f t="shared" si="0"/>
        <v>16874000</v>
      </c>
      <c r="M8" s="38">
        <f t="shared" si="0"/>
        <v>16884218</v>
      </c>
      <c r="N8" s="37">
        <f t="shared" si="0"/>
        <v>0</v>
      </c>
      <c r="O8" s="38">
        <f t="shared" si="0"/>
        <v>0</v>
      </c>
      <c r="P8" s="37">
        <f t="shared" si="0"/>
        <v>56114000</v>
      </c>
      <c r="Q8" s="38">
        <f t="shared" si="0"/>
        <v>53728392</v>
      </c>
      <c r="R8" s="16">
        <f>IF(($J8       =0),0,((($L8       -$J8       )/$J8       )*100))</f>
        <v>-26.13054327365057</v>
      </c>
      <c r="S8" s="17">
        <f>IF(($K8       =0),0,((($M8       -$K8       )/$K8       )*100))</f>
        <v>-24.055961991048488</v>
      </c>
      <c r="T8" s="16">
        <f>IF(($E8       =0),0,(($P8       /$E8       )*100))</f>
        <v>69.603076159761841</v>
      </c>
      <c r="U8" s="18">
        <f>IF(($E8       =0),0,(($Q8       /$E8       )*100))</f>
        <v>66.643999007690397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70718000</v>
      </c>
      <c r="C9" s="39">
        <f t="shared" si="2"/>
        <v>0</v>
      </c>
      <c r="D9" s="39">
        <f t="shared" si="2"/>
        <v>0</v>
      </c>
      <c r="E9" s="39">
        <f t="shared" si="2"/>
        <v>70718000</v>
      </c>
      <c r="F9" s="40">
        <f t="shared" si="2"/>
        <v>70718000</v>
      </c>
      <c r="G9" s="41">
        <f t="shared" si="2"/>
        <v>70718000</v>
      </c>
      <c r="H9" s="40">
        <f t="shared" si="2"/>
        <v>16038000</v>
      </c>
      <c r="I9" s="41">
        <f t="shared" si="2"/>
        <v>14611727</v>
      </c>
      <c r="J9" s="40">
        <f t="shared" si="2"/>
        <v>21498000</v>
      </c>
      <c r="K9" s="41">
        <f t="shared" si="2"/>
        <v>21552613</v>
      </c>
      <c r="L9" s="40">
        <f t="shared" si="2"/>
        <v>15131000</v>
      </c>
      <c r="M9" s="41">
        <f t="shared" si="2"/>
        <v>14990921</v>
      </c>
      <c r="N9" s="40">
        <f t="shared" si="2"/>
        <v>0</v>
      </c>
      <c r="O9" s="41">
        <f t="shared" si="2"/>
        <v>0</v>
      </c>
      <c r="P9" s="40">
        <f t="shared" si="2"/>
        <v>52667000</v>
      </c>
      <c r="Q9" s="41">
        <f t="shared" si="2"/>
        <v>51155261</v>
      </c>
      <c r="R9" s="20">
        <f>IF(($J9       =0),0,((($L9       -$J9       )/$J9       )*100))</f>
        <v>-29.616708531026141</v>
      </c>
      <c r="S9" s="21">
        <f>IF(($K9       =0),0,((($M9       -$K9       )/$K9       )*100))</f>
        <v>-30.444995230972687</v>
      </c>
      <c r="T9" s="20">
        <f>IF(($E9       =0),0,(($P9       /$E9       )*100))</f>
        <v>74.474674057524254</v>
      </c>
      <c r="U9" s="22">
        <f>IF(($E9       =0),0,(($Q9       /$E9       )*100))</f>
        <v>72.336973613507169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6188000</v>
      </c>
      <c r="C13" s="42"/>
      <c r="D13" s="42"/>
      <c r="E13" s="42">
        <f t="shared" si="4"/>
        <v>6188000</v>
      </c>
      <c r="F13" s="43">
        <v>6188000</v>
      </c>
      <c r="G13" s="44">
        <v>6188000</v>
      </c>
      <c r="H13" s="43">
        <v>2376000</v>
      </c>
      <c r="I13" s="44">
        <v>949565</v>
      </c>
      <c r="J13" s="43">
        <v>56000</v>
      </c>
      <c r="K13" s="44">
        <v>110400</v>
      </c>
      <c r="L13" s="43">
        <v>3756000</v>
      </c>
      <c r="M13" s="44">
        <v>2649318</v>
      </c>
      <c r="N13" s="43"/>
      <c r="O13" s="44"/>
      <c r="P13" s="43">
        <f t="shared" si="5"/>
        <v>6188000</v>
      </c>
      <c r="Q13" s="44">
        <f t="shared" si="6"/>
        <v>3709283</v>
      </c>
      <c r="R13" s="24">
        <f t="shared" si="7"/>
        <v>6607.1428571428569</v>
      </c>
      <c r="S13" s="25">
        <f t="shared" si="8"/>
        <v>2299.744565217391</v>
      </c>
      <c r="T13" s="24">
        <f t="shared" si="9"/>
        <v>100</v>
      </c>
      <c r="U13" s="26">
        <f t="shared" si="10"/>
        <v>59.943164188752426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>
        <v>64530000</v>
      </c>
      <c r="C25" s="42"/>
      <c r="D25" s="42"/>
      <c r="E25" s="42">
        <f t="shared" si="4"/>
        <v>64530000</v>
      </c>
      <c r="F25" s="43">
        <v>64530000</v>
      </c>
      <c r="G25" s="44">
        <v>64530000</v>
      </c>
      <c r="H25" s="43">
        <v>13662000</v>
      </c>
      <c r="I25" s="44">
        <v>13662162</v>
      </c>
      <c r="J25" s="43">
        <v>21442000</v>
      </c>
      <c r="K25" s="44">
        <v>21442213</v>
      </c>
      <c r="L25" s="43">
        <v>11375000</v>
      </c>
      <c r="M25" s="44">
        <v>12341603</v>
      </c>
      <c r="N25" s="43"/>
      <c r="O25" s="44"/>
      <c r="P25" s="43">
        <f t="shared" si="5"/>
        <v>46479000</v>
      </c>
      <c r="Q25" s="44">
        <f t="shared" si="6"/>
        <v>47445978</v>
      </c>
      <c r="R25" s="24">
        <f t="shared" si="7"/>
        <v>-46.949911388862979</v>
      </c>
      <c r="S25" s="25">
        <f t="shared" si="8"/>
        <v>-42.44249415860201</v>
      </c>
      <c r="T25" s="24">
        <f t="shared" si="9"/>
        <v>72.026964202696419</v>
      </c>
      <c r="U25" s="26">
        <f t="shared" si="10"/>
        <v>73.525457926545783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9902000</v>
      </c>
      <c r="C28" s="39">
        <f t="shared" si="11"/>
        <v>0</v>
      </c>
      <c r="D28" s="39">
        <f t="shared" si="11"/>
        <v>0</v>
      </c>
      <c r="E28" s="39">
        <f t="shared" si="11"/>
        <v>9902000</v>
      </c>
      <c r="F28" s="40">
        <f t="shared" si="11"/>
        <v>9902000</v>
      </c>
      <c r="G28" s="41">
        <f t="shared" si="11"/>
        <v>9902000</v>
      </c>
      <c r="H28" s="40">
        <f t="shared" si="11"/>
        <v>359000</v>
      </c>
      <c r="I28" s="41">
        <f t="shared" si="11"/>
        <v>0</v>
      </c>
      <c r="J28" s="40">
        <f t="shared" si="11"/>
        <v>1345000</v>
      </c>
      <c r="K28" s="41">
        <f t="shared" si="11"/>
        <v>679834</v>
      </c>
      <c r="L28" s="40">
        <f t="shared" si="11"/>
        <v>1743000</v>
      </c>
      <c r="M28" s="41">
        <f t="shared" si="11"/>
        <v>1893297</v>
      </c>
      <c r="N28" s="40">
        <f t="shared" si="11"/>
        <v>0</v>
      </c>
      <c r="O28" s="41">
        <f t="shared" si="11"/>
        <v>0</v>
      </c>
      <c r="P28" s="40">
        <f t="shared" si="11"/>
        <v>3447000</v>
      </c>
      <c r="Q28" s="41">
        <f t="shared" si="11"/>
        <v>2573131</v>
      </c>
      <c r="R28" s="20">
        <f t="shared" si="7"/>
        <v>29.591078066914498</v>
      </c>
      <c r="S28" s="21">
        <f t="shared" si="8"/>
        <v>178.49401471535697</v>
      </c>
      <c r="T28" s="20">
        <f t="shared" si="9"/>
        <v>34.811149262775196</v>
      </c>
      <c r="U28" s="22">
        <f t="shared" si="10"/>
        <v>25.98597253080186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1700000</v>
      </c>
      <c r="C31" s="42"/>
      <c r="D31" s="42"/>
      <c r="E31" s="42">
        <f t="shared" si="4"/>
        <v>1700000</v>
      </c>
      <c r="F31" s="43">
        <v>1700000</v>
      </c>
      <c r="G31" s="44">
        <v>1700000</v>
      </c>
      <c r="H31" s="43">
        <v>108000</v>
      </c>
      <c r="I31" s="44"/>
      <c r="J31" s="43">
        <v>108000</v>
      </c>
      <c r="K31" s="44">
        <v>55279</v>
      </c>
      <c r="L31" s="43">
        <v>279000</v>
      </c>
      <c r="M31" s="44">
        <v>443317</v>
      </c>
      <c r="N31" s="43"/>
      <c r="O31" s="44"/>
      <c r="P31" s="43">
        <f t="shared" si="5"/>
        <v>495000</v>
      </c>
      <c r="Q31" s="44">
        <f t="shared" si="6"/>
        <v>498596</v>
      </c>
      <c r="R31" s="24">
        <f t="shared" si="7"/>
        <v>158.33333333333331</v>
      </c>
      <c r="S31" s="25">
        <f t="shared" si="8"/>
        <v>701.96277067240715</v>
      </c>
      <c r="T31" s="24">
        <f t="shared" si="9"/>
        <v>29.117647058823533</v>
      </c>
      <c r="U31" s="26">
        <f t="shared" si="10"/>
        <v>29.329176470588237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3202000</v>
      </c>
      <c r="C33" s="42"/>
      <c r="D33" s="42"/>
      <c r="E33" s="42">
        <f t="shared" si="4"/>
        <v>3202000</v>
      </c>
      <c r="F33" s="43">
        <v>3202000</v>
      </c>
      <c r="G33" s="44">
        <v>3202000</v>
      </c>
      <c r="H33" s="43">
        <v>251000</v>
      </c>
      <c r="I33" s="44"/>
      <c r="J33" s="43">
        <v>482000</v>
      </c>
      <c r="K33" s="44">
        <v>624555</v>
      </c>
      <c r="L33" s="43">
        <v>863000</v>
      </c>
      <c r="M33" s="44">
        <v>1449980</v>
      </c>
      <c r="N33" s="43"/>
      <c r="O33" s="44"/>
      <c r="P33" s="43">
        <f t="shared" si="5"/>
        <v>1596000</v>
      </c>
      <c r="Q33" s="44">
        <f t="shared" si="6"/>
        <v>2074535</v>
      </c>
      <c r="R33" s="24">
        <f t="shared" si="7"/>
        <v>79.045643153526967</v>
      </c>
      <c r="S33" s="25">
        <f t="shared" si="8"/>
        <v>132.16209941478331</v>
      </c>
      <c r="T33" s="24">
        <f t="shared" si="9"/>
        <v>49.843847595252967</v>
      </c>
      <c r="U33" s="26">
        <f t="shared" si="10"/>
        <v>64.788725796377264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5000000</v>
      </c>
      <c r="C36" s="42"/>
      <c r="D36" s="42"/>
      <c r="E36" s="42">
        <f t="shared" si="4"/>
        <v>5000000</v>
      </c>
      <c r="F36" s="43">
        <v>5000000</v>
      </c>
      <c r="G36" s="44">
        <v>5000000</v>
      </c>
      <c r="H36" s="43"/>
      <c r="I36" s="44"/>
      <c r="J36" s="43">
        <v>755000</v>
      </c>
      <c r="K36" s="44"/>
      <c r="L36" s="43">
        <v>601000</v>
      </c>
      <c r="M36" s="44"/>
      <c r="N36" s="43"/>
      <c r="O36" s="44"/>
      <c r="P36" s="43">
        <f t="shared" si="5"/>
        <v>1356000</v>
      </c>
      <c r="Q36" s="44">
        <f t="shared" si="6"/>
        <v>0</v>
      </c>
      <c r="R36" s="24">
        <f t="shared" si="7"/>
        <v>-20.397350993377483</v>
      </c>
      <c r="S36" s="25">
        <f t="shared" si="8"/>
        <v>0</v>
      </c>
      <c r="T36" s="24">
        <f t="shared" si="9"/>
        <v>27.12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108000</v>
      </c>
      <c r="C43" s="45">
        <f t="shared" si="20"/>
        <v>0</v>
      </c>
      <c r="D43" s="45">
        <f t="shared" si="20"/>
        <v>0</v>
      </c>
      <c r="E43" s="45">
        <f t="shared" si="20"/>
        <v>108000</v>
      </c>
      <c r="F43" s="46">
        <f t="shared" si="20"/>
        <v>98000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108000</v>
      </c>
      <c r="C44" s="39">
        <f t="shared" si="22"/>
        <v>0</v>
      </c>
      <c r="D44" s="39">
        <f t="shared" si="22"/>
        <v>0</v>
      </c>
      <c r="E44" s="39">
        <f t="shared" si="22"/>
        <v>108000</v>
      </c>
      <c r="F44" s="40">
        <f t="shared" si="22"/>
        <v>98000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108000</v>
      </c>
      <c r="C46" s="42"/>
      <c r="D46" s="42"/>
      <c r="E46" s="42">
        <f t="shared" si="13"/>
        <v>108000</v>
      </c>
      <c r="F46" s="43">
        <v>98000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80728000</v>
      </c>
      <c r="C61" s="39">
        <f t="shared" si="26"/>
        <v>0</v>
      </c>
      <c r="D61" s="39">
        <f t="shared" si="26"/>
        <v>0</v>
      </c>
      <c r="E61" s="39">
        <f t="shared" si="26"/>
        <v>80728000</v>
      </c>
      <c r="F61" s="40">
        <f t="shared" si="26"/>
        <v>80718000</v>
      </c>
      <c r="G61" s="41">
        <f t="shared" si="26"/>
        <v>80620000</v>
      </c>
      <c r="H61" s="40">
        <f t="shared" si="26"/>
        <v>16397000</v>
      </c>
      <c r="I61" s="41">
        <f t="shared" si="26"/>
        <v>14611727</v>
      </c>
      <c r="J61" s="40">
        <f t="shared" si="26"/>
        <v>22843000</v>
      </c>
      <c r="K61" s="41">
        <f t="shared" si="26"/>
        <v>22232447</v>
      </c>
      <c r="L61" s="40">
        <f t="shared" si="26"/>
        <v>16874000</v>
      </c>
      <c r="M61" s="41">
        <f t="shared" si="26"/>
        <v>16884218</v>
      </c>
      <c r="N61" s="40">
        <f t="shared" si="26"/>
        <v>0</v>
      </c>
      <c r="O61" s="41">
        <f t="shared" si="26"/>
        <v>0</v>
      </c>
      <c r="P61" s="40">
        <f t="shared" si="26"/>
        <v>56114000</v>
      </c>
      <c r="Q61" s="41">
        <f t="shared" si="26"/>
        <v>53728392</v>
      </c>
      <c r="R61" s="20">
        <f t="shared" si="16"/>
        <v>-26.13054327365057</v>
      </c>
      <c r="S61" s="21">
        <f t="shared" si="17"/>
        <v>-24.055961991048488</v>
      </c>
      <c r="T61" s="20">
        <f t="shared" si="18"/>
        <v>69.509959369735412</v>
      </c>
      <c r="U61" s="22">
        <f t="shared" si="19"/>
        <v>66.554840947378864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80728000</v>
      </c>
      <c r="C65" s="48">
        <f t="shared" si="30"/>
        <v>0</v>
      </c>
      <c r="D65" s="48">
        <f t="shared" si="30"/>
        <v>0</v>
      </c>
      <c r="E65" s="48">
        <f t="shared" si="30"/>
        <v>80728000</v>
      </c>
      <c r="F65" s="49">
        <f t="shared" si="30"/>
        <v>80718000</v>
      </c>
      <c r="G65" s="50">
        <f t="shared" si="30"/>
        <v>80620000</v>
      </c>
      <c r="H65" s="49">
        <f t="shared" si="30"/>
        <v>16397000</v>
      </c>
      <c r="I65" s="50">
        <f t="shared" si="30"/>
        <v>14611727</v>
      </c>
      <c r="J65" s="49">
        <f t="shared" si="30"/>
        <v>22843000</v>
      </c>
      <c r="K65" s="50">
        <f t="shared" si="30"/>
        <v>22232447</v>
      </c>
      <c r="L65" s="49">
        <f t="shared" si="30"/>
        <v>16874000</v>
      </c>
      <c r="M65" s="51">
        <f t="shared" si="30"/>
        <v>16884218</v>
      </c>
      <c r="N65" s="49">
        <f t="shared" si="30"/>
        <v>0</v>
      </c>
      <c r="O65" s="50">
        <f t="shared" si="30"/>
        <v>0</v>
      </c>
      <c r="P65" s="49">
        <f t="shared" si="30"/>
        <v>56114000</v>
      </c>
      <c r="Q65" s="50">
        <f t="shared" si="30"/>
        <v>53728392</v>
      </c>
      <c r="R65" s="34">
        <f t="shared" si="16"/>
        <v>-26.13054327365057</v>
      </c>
      <c r="S65" s="35">
        <f t="shared" si="17"/>
        <v>-24.055961991048488</v>
      </c>
      <c r="T65" s="34">
        <f t="shared" si="18"/>
        <v>69.509959369735412</v>
      </c>
      <c r="U65" s="35">
        <f t="shared" si="19"/>
        <v>66.554840947378864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121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122</v>
      </c>
    </row>
    <row r="74" spans="1:23" x14ac:dyDescent="0.25">
      <c r="A74" t="s">
        <v>123</v>
      </c>
    </row>
    <row r="75" spans="1:23" x14ac:dyDescent="0.25">
      <c r="A75" t="s">
        <v>124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125</v>
      </c>
      <c r="G78" s="5" t="s">
        <v>126</v>
      </c>
      <c r="W78" s="5"/>
    </row>
    <row r="80" spans="1:23" x14ac:dyDescent="0.25">
      <c r="A80" t="s">
        <v>127</v>
      </c>
      <c r="G80" t="s">
        <v>127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128</v>
      </c>
      <c r="B6" s="9" t="s">
        <v>1</v>
      </c>
      <c r="C6" s="9" t="s">
        <v>128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81965000</v>
      </c>
      <c r="C8" s="36">
        <f t="shared" si="0"/>
        <v>0</v>
      </c>
      <c r="D8" s="36">
        <f t="shared" si="0"/>
        <v>0</v>
      </c>
      <c r="E8" s="36">
        <f t="shared" si="0"/>
        <v>81965000</v>
      </c>
      <c r="F8" s="37">
        <f t="shared" si="0"/>
        <v>81965000</v>
      </c>
      <c r="G8" s="38">
        <f t="shared" si="0"/>
        <v>72965000</v>
      </c>
      <c r="H8" s="37">
        <f t="shared" si="0"/>
        <v>25673000</v>
      </c>
      <c r="I8" s="38">
        <f t="shared" si="0"/>
        <v>844719</v>
      </c>
      <c r="J8" s="37">
        <f t="shared" si="0"/>
        <v>14554000</v>
      </c>
      <c r="K8" s="38">
        <f t="shared" si="0"/>
        <v>1442166</v>
      </c>
      <c r="L8" s="37">
        <f t="shared" si="0"/>
        <v>6618000</v>
      </c>
      <c r="M8" s="38">
        <f t="shared" si="0"/>
        <v>47880918</v>
      </c>
      <c r="N8" s="37">
        <f t="shared" si="0"/>
        <v>0</v>
      </c>
      <c r="O8" s="38">
        <f t="shared" si="0"/>
        <v>0</v>
      </c>
      <c r="P8" s="37">
        <f t="shared" si="0"/>
        <v>46845000</v>
      </c>
      <c r="Q8" s="38">
        <f t="shared" si="0"/>
        <v>50167803</v>
      </c>
      <c r="R8" s="16">
        <f>IF(($J8       =0),0,((($L8       -$J8       )/$J8       )*100))</f>
        <v>-54.527964820667862</v>
      </c>
      <c r="S8" s="17">
        <f>IF(($K8       =0),0,((($M8       -$K8       )/$K8       )*100))</f>
        <v>3220.0698116582971</v>
      </c>
      <c r="T8" s="16">
        <f>IF(($E8       =0),0,(($P8       /$E8       )*100))</f>
        <v>57.152443115964132</v>
      </c>
      <c r="U8" s="18">
        <f>IF(($E8       =0),0,(($Q8       /$E8       )*100))</f>
        <v>61.206372232050263</v>
      </c>
      <c r="V8" s="37">
        <f t="shared" ref="V8:W8" si="1">+V9+V28</f>
        <v>6910000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77246000</v>
      </c>
      <c r="C9" s="39">
        <f t="shared" si="2"/>
        <v>0</v>
      </c>
      <c r="D9" s="39">
        <f t="shared" si="2"/>
        <v>0</v>
      </c>
      <c r="E9" s="39">
        <f t="shared" si="2"/>
        <v>77246000</v>
      </c>
      <c r="F9" s="40">
        <f t="shared" si="2"/>
        <v>77246000</v>
      </c>
      <c r="G9" s="41">
        <f t="shared" si="2"/>
        <v>68246000</v>
      </c>
      <c r="H9" s="40">
        <f t="shared" si="2"/>
        <v>24871000</v>
      </c>
      <c r="I9" s="41">
        <f t="shared" si="2"/>
        <v>0</v>
      </c>
      <c r="J9" s="40">
        <f t="shared" si="2"/>
        <v>13050000</v>
      </c>
      <c r="K9" s="41">
        <f t="shared" si="2"/>
        <v>0</v>
      </c>
      <c r="L9" s="40">
        <f t="shared" si="2"/>
        <v>5453000</v>
      </c>
      <c r="M9" s="41">
        <f t="shared" si="2"/>
        <v>46412477</v>
      </c>
      <c r="N9" s="40">
        <f t="shared" si="2"/>
        <v>0</v>
      </c>
      <c r="O9" s="41">
        <f t="shared" si="2"/>
        <v>0</v>
      </c>
      <c r="P9" s="40">
        <f t="shared" si="2"/>
        <v>43374000</v>
      </c>
      <c r="Q9" s="41">
        <f t="shared" si="2"/>
        <v>46412477</v>
      </c>
      <c r="R9" s="20">
        <f>IF(($J9       =0),0,((($L9       -$J9       )/$J9       )*100))</f>
        <v>-58.214559386973178</v>
      </c>
      <c r="S9" s="21">
        <f>IF(($K9       =0),0,((($M9       -$K9       )/$K9       )*100))</f>
        <v>0</v>
      </c>
      <c r="T9" s="20">
        <f>IF(($E9       =0),0,(($P9       /$E9       )*100))</f>
        <v>56.150480283768736</v>
      </c>
      <c r="U9" s="22">
        <f>IF(($E9       =0),0,(($Q9       /$E9       )*100))</f>
        <v>60.083987520389407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41650000</v>
      </c>
      <c r="C10" s="42"/>
      <c r="D10" s="42"/>
      <c r="E10" s="42">
        <f t="shared" ref="E10:E41" si="4">$B10      +$C10      +$D10</f>
        <v>41650000</v>
      </c>
      <c r="F10" s="43">
        <v>41650000</v>
      </c>
      <c r="G10" s="44">
        <v>41650000</v>
      </c>
      <c r="H10" s="43">
        <v>21007000</v>
      </c>
      <c r="I10" s="44"/>
      <c r="J10" s="43">
        <v>11098000</v>
      </c>
      <c r="K10" s="44"/>
      <c r="L10" s="43">
        <v>2366000</v>
      </c>
      <c r="M10" s="44">
        <v>33655430</v>
      </c>
      <c r="N10" s="43"/>
      <c r="O10" s="44"/>
      <c r="P10" s="43">
        <f t="shared" ref="P10:P41" si="5">$H10      +$J10      +$L10      +$N10</f>
        <v>34471000</v>
      </c>
      <c r="Q10" s="44">
        <f t="shared" ref="Q10:Q41" si="6">$I10      +$K10      +$M10      +$O10</f>
        <v>33655430</v>
      </c>
      <c r="R10" s="24">
        <f t="shared" ref="R10:R41" si="7">IF(($J10      =0),0,((($L10      -$J10      )/$J10      )*100))</f>
        <v>-78.680843395206352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82.76350540216086</v>
      </c>
      <c r="U10" s="26">
        <f t="shared" ref="U10:U41" si="10">IF(($E10      =0),0,(($Q10      /$E10      )*100))</f>
        <v>80.805354141656665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15596000</v>
      </c>
      <c r="C13" s="42"/>
      <c r="D13" s="42"/>
      <c r="E13" s="42">
        <f t="shared" si="4"/>
        <v>15596000</v>
      </c>
      <c r="F13" s="43">
        <v>15596000</v>
      </c>
      <c r="G13" s="44">
        <v>15596000</v>
      </c>
      <c r="H13" s="43">
        <v>3151000</v>
      </c>
      <c r="I13" s="44"/>
      <c r="J13" s="43"/>
      <c r="K13" s="44"/>
      <c r="L13" s="43">
        <v>1418000</v>
      </c>
      <c r="M13" s="44">
        <v>9303468</v>
      </c>
      <c r="N13" s="43"/>
      <c r="O13" s="44"/>
      <c r="P13" s="43">
        <f t="shared" si="5"/>
        <v>4569000</v>
      </c>
      <c r="Q13" s="44">
        <f t="shared" si="6"/>
        <v>9303468</v>
      </c>
      <c r="R13" s="24">
        <f t="shared" si="7"/>
        <v>0</v>
      </c>
      <c r="S13" s="25">
        <f t="shared" si="8"/>
        <v>0</v>
      </c>
      <c r="T13" s="24">
        <f t="shared" si="9"/>
        <v>29.295973326493975</v>
      </c>
      <c r="U13" s="26">
        <f t="shared" si="10"/>
        <v>59.652911002821241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20000000</v>
      </c>
      <c r="C23" s="42"/>
      <c r="D23" s="42"/>
      <c r="E23" s="42">
        <f t="shared" si="4"/>
        <v>20000000</v>
      </c>
      <c r="F23" s="43">
        <v>20000000</v>
      </c>
      <c r="G23" s="44">
        <v>11000000</v>
      </c>
      <c r="H23" s="43">
        <v>713000</v>
      </c>
      <c r="I23" s="44"/>
      <c r="J23" s="43">
        <v>1952000</v>
      </c>
      <c r="K23" s="44"/>
      <c r="L23" s="43">
        <v>1669000</v>
      </c>
      <c r="M23" s="44">
        <v>3453579</v>
      </c>
      <c r="N23" s="43"/>
      <c r="O23" s="44"/>
      <c r="P23" s="43">
        <f t="shared" si="5"/>
        <v>4334000</v>
      </c>
      <c r="Q23" s="44">
        <f t="shared" si="6"/>
        <v>3453579</v>
      </c>
      <c r="R23" s="24">
        <f t="shared" si="7"/>
        <v>-14.497950819672131</v>
      </c>
      <c r="S23" s="25">
        <f t="shared" si="8"/>
        <v>0</v>
      </c>
      <c r="T23" s="24">
        <f t="shared" si="9"/>
        <v>21.67</v>
      </c>
      <c r="U23" s="26">
        <f t="shared" si="10"/>
        <v>17.267894999999999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4719000</v>
      </c>
      <c r="C28" s="39">
        <f t="shared" si="11"/>
        <v>0</v>
      </c>
      <c r="D28" s="39">
        <f t="shared" si="11"/>
        <v>0</v>
      </c>
      <c r="E28" s="39">
        <f t="shared" si="11"/>
        <v>4719000</v>
      </c>
      <c r="F28" s="40">
        <f t="shared" si="11"/>
        <v>4719000</v>
      </c>
      <c r="G28" s="41">
        <f t="shared" si="11"/>
        <v>4719000</v>
      </c>
      <c r="H28" s="40">
        <f t="shared" si="11"/>
        <v>802000</v>
      </c>
      <c r="I28" s="41">
        <f t="shared" si="11"/>
        <v>844719</v>
      </c>
      <c r="J28" s="40">
        <f t="shared" si="11"/>
        <v>1504000</v>
      </c>
      <c r="K28" s="41">
        <f t="shared" si="11"/>
        <v>1442166</v>
      </c>
      <c r="L28" s="40">
        <f t="shared" si="11"/>
        <v>1165000</v>
      </c>
      <c r="M28" s="41">
        <f t="shared" si="11"/>
        <v>1468441</v>
      </c>
      <c r="N28" s="40">
        <f t="shared" si="11"/>
        <v>0</v>
      </c>
      <c r="O28" s="41">
        <f t="shared" si="11"/>
        <v>0</v>
      </c>
      <c r="P28" s="40">
        <f t="shared" si="11"/>
        <v>3471000</v>
      </c>
      <c r="Q28" s="41">
        <f t="shared" si="11"/>
        <v>3755326</v>
      </c>
      <c r="R28" s="20">
        <f t="shared" si="7"/>
        <v>-22.539893617021274</v>
      </c>
      <c r="S28" s="21">
        <f t="shared" si="8"/>
        <v>1.8219123179994536</v>
      </c>
      <c r="T28" s="20">
        <f t="shared" si="9"/>
        <v>73.553719008264466</v>
      </c>
      <c r="U28" s="22">
        <f t="shared" si="10"/>
        <v>79.578851451578728</v>
      </c>
      <c r="V28" s="40">
        <f t="shared" ref="V28:W28" si="12">SUM(V29:V42)</f>
        <v>6910000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1700000</v>
      </c>
      <c r="C31" s="42"/>
      <c r="D31" s="42"/>
      <c r="E31" s="42">
        <f t="shared" si="4"/>
        <v>1700000</v>
      </c>
      <c r="F31" s="43">
        <v>1700000</v>
      </c>
      <c r="G31" s="44">
        <v>1700000</v>
      </c>
      <c r="H31" s="43">
        <v>47000</v>
      </c>
      <c r="I31" s="44">
        <v>89719</v>
      </c>
      <c r="J31" s="43">
        <v>146000</v>
      </c>
      <c r="K31" s="44">
        <v>84166</v>
      </c>
      <c r="L31" s="43">
        <v>259000</v>
      </c>
      <c r="M31" s="44">
        <v>562441</v>
      </c>
      <c r="N31" s="43"/>
      <c r="O31" s="44"/>
      <c r="P31" s="43">
        <f t="shared" si="5"/>
        <v>452000</v>
      </c>
      <c r="Q31" s="44">
        <f t="shared" si="6"/>
        <v>736326</v>
      </c>
      <c r="R31" s="24">
        <f t="shared" si="7"/>
        <v>77.397260273972606</v>
      </c>
      <c r="S31" s="25">
        <f t="shared" si="8"/>
        <v>568.25202575861988</v>
      </c>
      <c r="T31" s="24">
        <f t="shared" si="9"/>
        <v>26.588235294117645</v>
      </c>
      <c r="U31" s="26">
        <f t="shared" si="10"/>
        <v>43.313294117647061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3019000</v>
      </c>
      <c r="C33" s="42"/>
      <c r="D33" s="42"/>
      <c r="E33" s="42">
        <f t="shared" si="4"/>
        <v>3019000</v>
      </c>
      <c r="F33" s="43">
        <v>3019000</v>
      </c>
      <c r="G33" s="44">
        <v>3019000</v>
      </c>
      <c r="H33" s="43">
        <v>755000</v>
      </c>
      <c r="I33" s="44">
        <v>755000</v>
      </c>
      <c r="J33" s="43">
        <v>1358000</v>
      </c>
      <c r="K33" s="44">
        <v>1358000</v>
      </c>
      <c r="L33" s="43">
        <v>906000</v>
      </c>
      <c r="M33" s="44">
        <v>906000</v>
      </c>
      <c r="N33" s="43"/>
      <c r="O33" s="44"/>
      <c r="P33" s="43">
        <f t="shared" si="5"/>
        <v>3019000</v>
      </c>
      <c r="Q33" s="44">
        <f t="shared" si="6"/>
        <v>3019000</v>
      </c>
      <c r="R33" s="24">
        <f t="shared" si="7"/>
        <v>-33.284241531664208</v>
      </c>
      <c r="S33" s="25">
        <f t="shared" si="8"/>
        <v>-33.284241531664208</v>
      </c>
      <c r="T33" s="24">
        <f t="shared" si="9"/>
        <v>100</v>
      </c>
      <c r="U33" s="26">
        <f t="shared" si="10"/>
        <v>100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>
        <v>6910000</v>
      </c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864000</v>
      </c>
      <c r="C43" s="45">
        <f t="shared" si="20"/>
        <v>0</v>
      </c>
      <c r="D43" s="45">
        <f t="shared" si="20"/>
        <v>0</v>
      </c>
      <c r="E43" s="45">
        <f t="shared" si="20"/>
        <v>864000</v>
      </c>
      <c r="F43" s="46">
        <f t="shared" si="20"/>
        <v>785000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864000</v>
      </c>
      <c r="C44" s="39">
        <f t="shared" si="22"/>
        <v>0</v>
      </c>
      <c r="D44" s="39">
        <f t="shared" si="22"/>
        <v>0</v>
      </c>
      <c r="E44" s="39">
        <f t="shared" si="22"/>
        <v>864000</v>
      </c>
      <c r="F44" s="40">
        <f t="shared" si="22"/>
        <v>785000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864000</v>
      </c>
      <c r="C46" s="42"/>
      <c r="D46" s="42"/>
      <c r="E46" s="42">
        <f t="shared" si="13"/>
        <v>864000</v>
      </c>
      <c r="F46" s="43">
        <v>785000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82829000</v>
      </c>
      <c r="C61" s="39">
        <f t="shared" si="26"/>
        <v>0</v>
      </c>
      <c r="D61" s="39">
        <f t="shared" si="26"/>
        <v>0</v>
      </c>
      <c r="E61" s="39">
        <f t="shared" si="26"/>
        <v>82829000</v>
      </c>
      <c r="F61" s="40">
        <f t="shared" si="26"/>
        <v>82750000</v>
      </c>
      <c r="G61" s="41">
        <f t="shared" si="26"/>
        <v>72965000</v>
      </c>
      <c r="H61" s="40">
        <f t="shared" si="26"/>
        <v>25673000</v>
      </c>
      <c r="I61" s="41">
        <f t="shared" si="26"/>
        <v>844719</v>
      </c>
      <c r="J61" s="40">
        <f t="shared" si="26"/>
        <v>14554000</v>
      </c>
      <c r="K61" s="41">
        <f t="shared" si="26"/>
        <v>1442166</v>
      </c>
      <c r="L61" s="40">
        <f t="shared" si="26"/>
        <v>6618000</v>
      </c>
      <c r="M61" s="41">
        <f t="shared" si="26"/>
        <v>47880918</v>
      </c>
      <c r="N61" s="40">
        <f t="shared" si="26"/>
        <v>0</v>
      </c>
      <c r="O61" s="41">
        <f t="shared" si="26"/>
        <v>0</v>
      </c>
      <c r="P61" s="40">
        <f t="shared" si="26"/>
        <v>46845000</v>
      </c>
      <c r="Q61" s="41">
        <f t="shared" si="26"/>
        <v>50167803</v>
      </c>
      <c r="R61" s="20">
        <f t="shared" si="16"/>
        <v>-54.527964820667862</v>
      </c>
      <c r="S61" s="21">
        <f t="shared" si="17"/>
        <v>3220.0698116582971</v>
      </c>
      <c r="T61" s="20">
        <f t="shared" si="18"/>
        <v>56.556278598075551</v>
      </c>
      <c r="U61" s="22">
        <f t="shared" si="19"/>
        <v>60.567920655808962</v>
      </c>
      <c r="V61" s="40">
        <f t="shared" ref="V61:W61" si="27">+V8+V43</f>
        <v>6910000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82829000</v>
      </c>
      <c r="C65" s="48">
        <f t="shared" si="30"/>
        <v>0</v>
      </c>
      <c r="D65" s="48">
        <f t="shared" si="30"/>
        <v>0</v>
      </c>
      <c r="E65" s="48">
        <f t="shared" si="30"/>
        <v>82829000</v>
      </c>
      <c r="F65" s="49">
        <f t="shared" si="30"/>
        <v>82750000</v>
      </c>
      <c r="G65" s="50">
        <f t="shared" si="30"/>
        <v>72965000</v>
      </c>
      <c r="H65" s="49">
        <f t="shared" si="30"/>
        <v>25673000</v>
      </c>
      <c r="I65" s="50">
        <f t="shared" si="30"/>
        <v>844719</v>
      </c>
      <c r="J65" s="49">
        <f t="shared" si="30"/>
        <v>14554000</v>
      </c>
      <c r="K65" s="50">
        <f t="shared" si="30"/>
        <v>1442166</v>
      </c>
      <c r="L65" s="49">
        <f t="shared" si="30"/>
        <v>6618000</v>
      </c>
      <c r="M65" s="51">
        <f t="shared" si="30"/>
        <v>47880918</v>
      </c>
      <c r="N65" s="49">
        <f t="shared" si="30"/>
        <v>0</v>
      </c>
      <c r="O65" s="50">
        <f t="shared" si="30"/>
        <v>0</v>
      </c>
      <c r="P65" s="49">
        <f t="shared" si="30"/>
        <v>46845000</v>
      </c>
      <c r="Q65" s="50">
        <f t="shared" si="30"/>
        <v>50167803</v>
      </c>
      <c r="R65" s="34">
        <f t="shared" si="16"/>
        <v>-54.527964820667862</v>
      </c>
      <c r="S65" s="35">
        <f t="shared" si="17"/>
        <v>3220.0698116582971</v>
      </c>
      <c r="T65" s="34">
        <f t="shared" si="18"/>
        <v>56.556278598075551</v>
      </c>
      <c r="U65" s="35">
        <f t="shared" si="19"/>
        <v>60.567920655808962</v>
      </c>
      <c r="V65" s="49">
        <f>+V61+V62</f>
        <v>6910000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121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122</v>
      </c>
    </row>
    <row r="74" spans="1:23" x14ac:dyDescent="0.25">
      <c r="A74" t="s">
        <v>123</v>
      </c>
    </row>
    <row r="75" spans="1:23" x14ac:dyDescent="0.25">
      <c r="A75" t="s">
        <v>124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125</v>
      </c>
      <c r="G78" s="5" t="s">
        <v>126</v>
      </c>
      <c r="W78" s="5"/>
    </row>
    <row r="80" spans="1:23" x14ac:dyDescent="0.25">
      <c r="A80" t="s">
        <v>127</v>
      </c>
      <c r="G80" t="s">
        <v>127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128</v>
      </c>
      <c r="B6" s="9" t="s">
        <v>1</v>
      </c>
      <c r="C6" s="9" t="s">
        <v>128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62643000</v>
      </c>
      <c r="C8" s="36">
        <f t="shared" si="0"/>
        <v>0</v>
      </c>
      <c r="D8" s="36">
        <f t="shared" si="0"/>
        <v>0</v>
      </c>
      <c r="E8" s="36">
        <f t="shared" si="0"/>
        <v>62643000</v>
      </c>
      <c r="F8" s="37">
        <f t="shared" si="0"/>
        <v>62643000</v>
      </c>
      <c r="G8" s="38">
        <f t="shared" si="0"/>
        <v>62643000</v>
      </c>
      <c r="H8" s="37">
        <f t="shared" si="0"/>
        <v>8168000</v>
      </c>
      <c r="I8" s="38">
        <f t="shared" si="0"/>
        <v>8168980</v>
      </c>
      <c r="J8" s="37">
        <f t="shared" si="0"/>
        <v>13897000</v>
      </c>
      <c r="K8" s="38">
        <f t="shared" si="0"/>
        <v>14552518</v>
      </c>
      <c r="L8" s="37">
        <f t="shared" si="0"/>
        <v>5858000</v>
      </c>
      <c r="M8" s="38">
        <f t="shared" si="0"/>
        <v>2944568</v>
      </c>
      <c r="N8" s="37">
        <f t="shared" si="0"/>
        <v>0</v>
      </c>
      <c r="O8" s="38">
        <f t="shared" si="0"/>
        <v>0</v>
      </c>
      <c r="P8" s="37">
        <f t="shared" si="0"/>
        <v>27923000</v>
      </c>
      <c r="Q8" s="38">
        <f t="shared" si="0"/>
        <v>25666066</v>
      </c>
      <c r="R8" s="16">
        <f>IF(($J8       =0),0,((($L8       -$J8       )/$J8       )*100))</f>
        <v>-57.847017341872345</v>
      </c>
      <c r="S8" s="17">
        <f>IF(($K8       =0),0,((($M8       -$K8       )/$K8       )*100))</f>
        <v>-79.765920921726391</v>
      </c>
      <c r="T8" s="16">
        <f>IF(($E8       =0),0,(($P8       /$E8       )*100))</f>
        <v>44.574812828248966</v>
      </c>
      <c r="U8" s="18">
        <f>IF(($E8       =0),0,(($Q8       /$E8       )*100))</f>
        <v>40.971961751512538</v>
      </c>
      <c r="V8" s="37">
        <f t="shared" ref="V8:W8" si="1">+V9+V28</f>
        <v>2776000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58234000</v>
      </c>
      <c r="C9" s="39">
        <f t="shared" si="2"/>
        <v>0</v>
      </c>
      <c r="D9" s="39">
        <f t="shared" si="2"/>
        <v>0</v>
      </c>
      <c r="E9" s="39">
        <f t="shared" si="2"/>
        <v>58234000</v>
      </c>
      <c r="F9" s="40">
        <f t="shared" si="2"/>
        <v>58234000</v>
      </c>
      <c r="G9" s="41">
        <f t="shared" si="2"/>
        <v>58234000</v>
      </c>
      <c r="H9" s="40">
        <f t="shared" si="2"/>
        <v>7267000</v>
      </c>
      <c r="I9" s="41">
        <f t="shared" si="2"/>
        <v>7268233</v>
      </c>
      <c r="J9" s="40">
        <f t="shared" si="2"/>
        <v>12792000</v>
      </c>
      <c r="K9" s="41">
        <f t="shared" si="2"/>
        <v>13446398</v>
      </c>
      <c r="L9" s="40">
        <f t="shared" si="2"/>
        <v>4763000</v>
      </c>
      <c r="M9" s="41">
        <f t="shared" si="2"/>
        <v>1850586</v>
      </c>
      <c r="N9" s="40">
        <f t="shared" si="2"/>
        <v>0</v>
      </c>
      <c r="O9" s="41">
        <f t="shared" si="2"/>
        <v>0</v>
      </c>
      <c r="P9" s="40">
        <f t="shared" si="2"/>
        <v>24822000</v>
      </c>
      <c r="Q9" s="41">
        <f t="shared" si="2"/>
        <v>22565217</v>
      </c>
      <c r="R9" s="20">
        <f>IF(($J9       =0),0,((($L9       -$J9       )/$J9       )*100))</f>
        <v>-62.765791119449652</v>
      </c>
      <c r="S9" s="21">
        <f>IF(($K9       =0),0,((($M9       -$K9       )/$K9       )*100))</f>
        <v>-86.237310542198728</v>
      </c>
      <c r="T9" s="20">
        <f>IF(($E9       =0),0,(($P9       /$E9       )*100))</f>
        <v>42.624583576604735</v>
      </c>
      <c r="U9" s="22">
        <f>IF(($E9       =0),0,(($Q9       /$E9       )*100))</f>
        <v>38.74921351787615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33585000</v>
      </c>
      <c r="C10" s="42"/>
      <c r="D10" s="42"/>
      <c r="E10" s="42">
        <f t="shared" ref="E10:E41" si="4">$B10      +$C10      +$D10</f>
        <v>33585000</v>
      </c>
      <c r="F10" s="43">
        <v>33585000</v>
      </c>
      <c r="G10" s="44">
        <v>33585000</v>
      </c>
      <c r="H10" s="43">
        <v>7162000</v>
      </c>
      <c r="I10" s="44">
        <v>7162273</v>
      </c>
      <c r="J10" s="43">
        <v>6376000</v>
      </c>
      <c r="K10" s="44">
        <v>6376263</v>
      </c>
      <c r="L10" s="43">
        <v>285000</v>
      </c>
      <c r="M10" s="44">
        <v>284999</v>
      </c>
      <c r="N10" s="43"/>
      <c r="O10" s="44"/>
      <c r="P10" s="43">
        <f t="shared" ref="P10:P41" si="5">$H10      +$J10      +$L10      +$N10</f>
        <v>13823000</v>
      </c>
      <c r="Q10" s="44">
        <f t="shared" ref="Q10:Q41" si="6">$I10      +$K10      +$M10      +$O10</f>
        <v>13823535</v>
      </c>
      <c r="R10" s="24">
        <f t="shared" ref="R10:R41" si="7">IF(($J10      =0),0,((($L10      -$J10      )/$J10      )*100))</f>
        <v>-95.53011292346298</v>
      </c>
      <c r="S10" s="25">
        <f t="shared" ref="S10:S41" si="8">IF(($K10      =0),0,((($M10      -$K10      )/$K10      )*100))</f>
        <v>-95.530312974856898</v>
      </c>
      <c r="T10" s="24">
        <f t="shared" ref="T10:T41" si="9">IF(($E10      =0),0,(($P10      /$E10      )*100))</f>
        <v>41.158255173440523</v>
      </c>
      <c r="U10" s="26">
        <f t="shared" ref="U10:U41" si="10">IF(($E10      =0),0,(($Q10      /$E10      )*100))</f>
        <v>41.159848146493971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8347000</v>
      </c>
      <c r="C13" s="42"/>
      <c r="D13" s="42"/>
      <c r="E13" s="42">
        <f t="shared" si="4"/>
        <v>8347000</v>
      </c>
      <c r="F13" s="43">
        <v>8347000</v>
      </c>
      <c r="G13" s="44">
        <v>8347000</v>
      </c>
      <c r="H13" s="43"/>
      <c r="I13" s="44"/>
      <c r="J13" s="43">
        <v>3756000</v>
      </c>
      <c r="K13" s="44">
        <v>3756000</v>
      </c>
      <c r="L13" s="43"/>
      <c r="M13" s="44">
        <v>-3756000</v>
      </c>
      <c r="N13" s="43"/>
      <c r="O13" s="44"/>
      <c r="P13" s="43">
        <f t="shared" si="5"/>
        <v>3756000</v>
      </c>
      <c r="Q13" s="44">
        <f t="shared" si="6"/>
        <v>0</v>
      </c>
      <c r="R13" s="24">
        <f t="shared" si="7"/>
        <v>-100</v>
      </c>
      <c r="S13" s="25">
        <f t="shared" si="8"/>
        <v>-200</v>
      </c>
      <c r="T13" s="24">
        <f t="shared" si="9"/>
        <v>44.998202947166646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>
        <v>4000000</v>
      </c>
      <c r="C14" s="42"/>
      <c r="D14" s="42"/>
      <c r="E14" s="42">
        <f t="shared" si="4"/>
        <v>4000000</v>
      </c>
      <c r="F14" s="43">
        <v>4000000</v>
      </c>
      <c r="G14" s="44">
        <v>4000000</v>
      </c>
      <c r="H14" s="43"/>
      <c r="I14" s="44"/>
      <c r="J14" s="43">
        <v>1000000</v>
      </c>
      <c r="K14" s="44">
        <v>1663412</v>
      </c>
      <c r="L14" s="43"/>
      <c r="M14" s="44">
        <v>835622</v>
      </c>
      <c r="N14" s="43"/>
      <c r="O14" s="44"/>
      <c r="P14" s="43">
        <f t="shared" si="5"/>
        <v>1000000</v>
      </c>
      <c r="Q14" s="44">
        <f t="shared" si="6"/>
        <v>2499034</v>
      </c>
      <c r="R14" s="24">
        <f t="shared" si="7"/>
        <v>-100</v>
      </c>
      <c r="S14" s="25">
        <f t="shared" si="8"/>
        <v>-49.764580272355857</v>
      </c>
      <c r="T14" s="24">
        <f t="shared" si="9"/>
        <v>25</v>
      </c>
      <c r="U14" s="26">
        <f t="shared" si="10"/>
        <v>62.475850000000001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12302000</v>
      </c>
      <c r="C23" s="42"/>
      <c r="D23" s="42"/>
      <c r="E23" s="42">
        <f t="shared" si="4"/>
        <v>12302000</v>
      </c>
      <c r="F23" s="43">
        <v>12302000</v>
      </c>
      <c r="G23" s="44">
        <v>12302000</v>
      </c>
      <c r="H23" s="43">
        <v>105000</v>
      </c>
      <c r="I23" s="44">
        <v>105960</v>
      </c>
      <c r="J23" s="43">
        <v>1660000</v>
      </c>
      <c r="K23" s="44">
        <v>1650723</v>
      </c>
      <c r="L23" s="43">
        <v>4478000</v>
      </c>
      <c r="M23" s="44">
        <v>4485965</v>
      </c>
      <c r="N23" s="43"/>
      <c r="O23" s="44"/>
      <c r="P23" s="43">
        <f t="shared" si="5"/>
        <v>6243000</v>
      </c>
      <c r="Q23" s="44">
        <f t="shared" si="6"/>
        <v>6242648</v>
      </c>
      <c r="R23" s="24">
        <f t="shared" si="7"/>
        <v>169.75903614457832</v>
      </c>
      <c r="S23" s="25">
        <f t="shared" si="8"/>
        <v>171.75758743290061</v>
      </c>
      <c r="T23" s="24">
        <f t="shared" si="9"/>
        <v>50.747845878718913</v>
      </c>
      <c r="U23" s="26">
        <f t="shared" si="10"/>
        <v>50.744984555356851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4409000</v>
      </c>
      <c r="C28" s="39">
        <f t="shared" si="11"/>
        <v>0</v>
      </c>
      <c r="D28" s="39">
        <f t="shared" si="11"/>
        <v>0</v>
      </c>
      <c r="E28" s="39">
        <f t="shared" si="11"/>
        <v>4409000</v>
      </c>
      <c r="F28" s="40">
        <f t="shared" si="11"/>
        <v>4409000</v>
      </c>
      <c r="G28" s="41">
        <f t="shared" si="11"/>
        <v>4409000</v>
      </c>
      <c r="H28" s="40">
        <f t="shared" si="11"/>
        <v>901000</v>
      </c>
      <c r="I28" s="41">
        <f t="shared" si="11"/>
        <v>900747</v>
      </c>
      <c r="J28" s="40">
        <f t="shared" si="11"/>
        <v>1105000</v>
      </c>
      <c r="K28" s="41">
        <f t="shared" si="11"/>
        <v>1106120</v>
      </c>
      <c r="L28" s="40">
        <f t="shared" si="11"/>
        <v>1095000</v>
      </c>
      <c r="M28" s="41">
        <f t="shared" si="11"/>
        <v>1093982</v>
      </c>
      <c r="N28" s="40">
        <f t="shared" si="11"/>
        <v>0</v>
      </c>
      <c r="O28" s="41">
        <f t="shared" si="11"/>
        <v>0</v>
      </c>
      <c r="P28" s="40">
        <f t="shared" si="11"/>
        <v>3101000</v>
      </c>
      <c r="Q28" s="41">
        <f t="shared" si="11"/>
        <v>3100849</v>
      </c>
      <c r="R28" s="20">
        <f t="shared" si="7"/>
        <v>-0.90497737556561098</v>
      </c>
      <c r="S28" s="21">
        <f t="shared" si="8"/>
        <v>-1.097349293024265</v>
      </c>
      <c r="T28" s="20">
        <f t="shared" si="9"/>
        <v>70.333408936266721</v>
      </c>
      <c r="U28" s="22">
        <f t="shared" si="10"/>
        <v>70.32998412338398</v>
      </c>
      <c r="V28" s="40">
        <f t="shared" ref="V28:W28" si="12">SUM(V29:V42)</f>
        <v>2776000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1700000</v>
      </c>
      <c r="C31" s="42"/>
      <c r="D31" s="42"/>
      <c r="E31" s="42">
        <f t="shared" si="4"/>
        <v>1700000</v>
      </c>
      <c r="F31" s="43">
        <v>1700000</v>
      </c>
      <c r="G31" s="44">
        <v>1700000</v>
      </c>
      <c r="H31" s="43">
        <v>315000</v>
      </c>
      <c r="I31" s="44">
        <v>315368</v>
      </c>
      <c r="J31" s="43">
        <v>188000</v>
      </c>
      <c r="K31" s="44">
        <v>188098</v>
      </c>
      <c r="L31" s="43">
        <v>535000</v>
      </c>
      <c r="M31" s="44">
        <v>533975</v>
      </c>
      <c r="N31" s="43"/>
      <c r="O31" s="44"/>
      <c r="P31" s="43">
        <f t="shared" si="5"/>
        <v>1038000</v>
      </c>
      <c r="Q31" s="44">
        <f t="shared" si="6"/>
        <v>1037441</v>
      </c>
      <c r="R31" s="24">
        <f t="shared" si="7"/>
        <v>184.57446808510639</v>
      </c>
      <c r="S31" s="25">
        <f t="shared" si="8"/>
        <v>183.88127465470129</v>
      </c>
      <c r="T31" s="24">
        <f t="shared" si="9"/>
        <v>61.058823529411768</v>
      </c>
      <c r="U31" s="26">
        <f t="shared" si="10"/>
        <v>61.025941176470589</v>
      </c>
      <c r="V31" s="43">
        <v>200000</v>
      </c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2709000</v>
      </c>
      <c r="C33" s="42"/>
      <c r="D33" s="42"/>
      <c r="E33" s="42">
        <f t="shared" si="4"/>
        <v>2709000</v>
      </c>
      <c r="F33" s="43">
        <v>2709000</v>
      </c>
      <c r="G33" s="44">
        <v>2709000</v>
      </c>
      <c r="H33" s="43">
        <v>586000</v>
      </c>
      <c r="I33" s="44">
        <v>585379</v>
      </c>
      <c r="J33" s="43">
        <v>917000</v>
      </c>
      <c r="K33" s="44">
        <v>918022</v>
      </c>
      <c r="L33" s="43">
        <v>560000</v>
      </c>
      <c r="M33" s="44">
        <v>560007</v>
      </c>
      <c r="N33" s="43"/>
      <c r="O33" s="44"/>
      <c r="P33" s="43">
        <f t="shared" si="5"/>
        <v>2063000</v>
      </c>
      <c r="Q33" s="44">
        <f t="shared" si="6"/>
        <v>2063408</v>
      </c>
      <c r="R33" s="24">
        <f t="shared" si="7"/>
        <v>-38.931297709923662</v>
      </c>
      <c r="S33" s="25">
        <f t="shared" si="8"/>
        <v>-38.998520732618609</v>
      </c>
      <c r="T33" s="24">
        <f t="shared" si="9"/>
        <v>76.153562200073836</v>
      </c>
      <c r="U33" s="26">
        <f t="shared" si="10"/>
        <v>76.168623108158002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>
        <v>2576000</v>
      </c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1000000</v>
      </c>
      <c r="C43" s="45">
        <f t="shared" si="20"/>
        <v>0</v>
      </c>
      <c r="D43" s="45">
        <f t="shared" si="20"/>
        <v>0</v>
      </c>
      <c r="E43" s="45">
        <f t="shared" si="20"/>
        <v>1000000</v>
      </c>
      <c r="F43" s="46">
        <f t="shared" si="20"/>
        <v>1000000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1000000</v>
      </c>
      <c r="C44" s="39">
        <f t="shared" si="22"/>
        <v>0</v>
      </c>
      <c r="D44" s="39">
        <f t="shared" si="22"/>
        <v>0</v>
      </c>
      <c r="E44" s="39">
        <f t="shared" si="22"/>
        <v>1000000</v>
      </c>
      <c r="F44" s="40">
        <f t="shared" si="22"/>
        <v>1000000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1000000</v>
      </c>
      <c r="C47" s="42"/>
      <c r="D47" s="42"/>
      <c r="E47" s="42">
        <f t="shared" si="13"/>
        <v>1000000</v>
      </c>
      <c r="F47" s="43">
        <v>1000000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63643000</v>
      </c>
      <c r="C61" s="39">
        <f t="shared" si="26"/>
        <v>0</v>
      </c>
      <c r="D61" s="39">
        <f t="shared" si="26"/>
        <v>0</v>
      </c>
      <c r="E61" s="39">
        <f t="shared" si="26"/>
        <v>63643000</v>
      </c>
      <c r="F61" s="40">
        <f t="shared" si="26"/>
        <v>63643000</v>
      </c>
      <c r="G61" s="41">
        <f t="shared" si="26"/>
        <v>62643000</v>
      </c>
      <c r="H61" s="40">
        <f t="shared" si="26"/>
        <v>8168000</v>
      </c>
      <c r="I61" s="41">
        <f t="shared" si="26"/>
        <v>8168980</v>
      </c>
      <c r="J61" s="40">
        <f t="shared" si="26"/>
        <v>13897000</v>
      </c>
      <c r="K61" s="41">
        <f t="shared" si="26"/>
        <v>14552518</v>
      </c>
      <c r="L61" s="40">
        <f t="shared" si="26"/>
        <v>5858000</v>
      </c>
      <c r="M61" s="41">
        <f t="shared" si="26"/>
        <v>2944568</v>
      </c>
      <c r="N61" s="40">
        <f t="shared" si="26"/>
        <v>0</v>
      </c>
      <c r="O61" s="41">
        <f t="shared" si="26"/>
        <v>0</v>
      </c>
      <c r="P61" s="40">
        <f t="shared" si="26"/>
        <v>27923000</v>
      </c>
      <c r="Q61" s="41">
        <f t="shared" si="26"/>
        <v>25666066</v>
      </c>
      <c r="R61" s="20">
        <f t="shared" si="16"/>
        <v>-57.847017341872345</v>
      </c>
      <c r="S61" s="21">
        <f t="shared" si="17"/>
        <v>-79.765920921726391</v>
      </c>
      <c r="T61" s="20">
        <f t="shared" si="18"/>
        <v>43.874424524299613</v>
      </c>
      <c r="U61" s="22">
        <f t="shared" si="19"/>
        <v>40.328183775120593</v>
      </c>
      <c r="V61" s="40">
        <f t="shared" ref="V61:W61" si="27">+V8+V43</f>
        <v>2776000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63643000</v>
      </c>
      <c r="C65" s="48">
        <f t="shared" si="30"/>
        <v>0</v>
      </c>
      <c r="D65" s="48">
        <f t="shared" si="30"/>
        <v>0</v>
      </c>
      <c r="E65" s="48">
        <f t="shared" si="30"/>
        <v>63643000</v>
      </c>
      <c r="F65" s="49">
        <f t="shared" si="30"/>
        <v>63643000</v>
      </c>
      <c r="G65" s="50">
        <f t="shared" si="30"/>
        <v>62643000</v>
      </c>
      <c r="H65" s="49">
        <f t="shared" si="30"/>
        <v>8168000</v>
      </c>
      <c r="I65" s="50">
        <f t="shared" si="30"/>
        <v>8168980</v>
      </c>
      <c r="J65" s="49">
        <f t="shared" si="30"/>
        <v>13897000</v>
      </c>
      <c r="K65" s="50">
        <f t="shared" si="30"/>
        <v>14552518</v>
      </c>
      <c r="L65" s="49">
        <f t="shared" si="30"/>
        <v>5858000</v>
      </c>
      <c r="M65" s="51">
        <f t="shared" si="30"/>
        <v>2944568</v>
      </c>
      <c r="N65" s="49">
        <f t="shared" si="30"/>
        <v>0</v>
      </c>
      <c r="O65" s="50">
        <f t="shared" si="30"/>
        <v>0</v>
      </c>
      <c r="P65" s="49">
        <f t="shared" si="30"/>
        <v>27923000</v>
      </c>
      <c r="Q65" s="50">
        <f t="shared" si="30"/>
        <v>25666066</v>
      </c>
      <c r="R65" s="34">
        <f t="shared" si="16"/>
        <v>-57.847017341872345</v>
      </c>
      <c r="S65" s="35">
        <f t="shared" si="17"/>
        <v>-79.765920921726391</v>
      </c>
      <c r="T65" s="34">
        <f t="shared" si="18"/>
        <v>43.874424524299613</v>
      </c>
      <c r="U65" s="35">
        <f t="shared" si="19"/>
        <v>40.328183775120593</v>
      </c>
      <c r="V65" s="49">
        <f>+V61+V62</f>
        <v>2776000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121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122</v>
      </c>
    </row>
    <row r="74" spans="1:23" x14ac:dyDescent="0.25">
      <c r="A74" t="s">
        <v>123</v>
      </c>
    </row>
    <row r="75" spans="1:23" x14ac:dyDescent="0.25">
      <c r="A75" t="s">
        <v>124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125</v>
      </c>
      <c r="G78" s="5" t="s">
        <v>126</v>
      </c>
      <c r="W78" s="5"/>
    </row>
    <row r="80" spans="1:23" x14ac:dyDescent="0.25">
      <c r="A80" t="s">
        <v>127</v>
      </c>
      <c r="G80" t="s">
        <v>127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128</v>
      </c>
      <c r="B6" s="9" t="s">
        <v>1</v>
      </c>
      <c r="C6" s="9" t="s">
        <v>128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35498000</v>
      </c>
      <c r="C8" s="36">
        <f t="shared" si="0"/>
        <v>0</v>
      </c>
      <c r="D8" s="36">
        <f t="shared" si="0"/>
        <v>0</v>
      </c>
      <c r="E8" s="36">
        <f t="shared" si="0"/>
        <v>35498000</v>
      </c>
      <c r="F8" s="37">
        <f t="shared" si="0"/>
        <v>35498000</v>
      </c>
      <c r="G8" s="38">
        <f t="shared" si="0"/>
        <v>35498000</v>
      </c>
      <c r="H8" s="37">
        <f t="shared" si="0"/>
        <v>4937000</v>
      </c>
      <c r="I8" s="38">
        <f t="shared" si="0"/>
        <v>6981726</v>
      </c>
      <c r="J8" s="37">
        <f t="shared" si="0"/>
        <v>9867000</v>
      </c>
      <c r="K8" s="38">
        <f t="shared" si="0"/>
        <v>9494047</v>
      </c>
      <c r="L8" s="37">
        <f t="shared" si="0"/>
        <v>7841000</v>
      </c>
      <c r="M8" s="38">
        <f t="shared" si="0"/>
        <v>6800979</v>
      </c>
      <c r="N8" s="37">
        <f t="shared" si="0"/>
        <v>0</v>
      </c>
      <c r="O8" s="38">
        <f t="shared" si="0"/>
        <v>0</v>
      </c>
      <c r="P8" s="37">
        <f t="shared" si="0"/>
        <v>22645000</v>
      </c>
      <c r="Q8" s="38">
        <f t="shared" si="0"/>
        <v>23276752</v>
      </c>
      <c r="R8" s="16">
        <f>IF(($J8       =0),0,((($L8       -$J8       )/$J8       )*100))</f>
        <v>-20.53309009830749</v>
      </c>
      <c r="S8" s="17">
        <f>IF(($K8       =0),0,((($M8       -$K8       )/$K8       )*100))</f>
        <v>-28.365859153635959</v>
      </c>
      <c r="T8" s="16">
        <f>IF(($E8       =0),0,(($P8       /$E8       )*100))</f>
        <v>63.792326328243846</v>
      </c>
      <c r="U8" s="18">
        <f>IF(($E8       =0),0,(($Q8       /$E8       )*100))</f>
        <v>65.572009690686798</v>
      </c>
      <c r="V8" s="37">
        <f t="shared" ref="V8:W8" si="1">+V9+V28</f>
        <v>5292000</v>
      </c>
      <c r="W8" s="38">
        <f t="shared" si="1"/>
        <v>2969000</v>
      </c>
    </row>
    <row r="9" spans="1:23" ht="13" x14ac:dyDescent="0.3">
      <c r="A9" s="19" t="s">
        <v>35</v>
      </c>
      <c r="B9" s="39">
        <f t="shared" ref="B9:Q9" si="2">SUM(B10:B27)</f>
        <v>31668000</v>
      </c>
      <c r="C9" s="39">
        <f t="shared" si="2"/>
        <v>0</v>
      </c>
      <c r="D9" s="39">
        <f t="shared" si="2"/>
        <v>0</v>
      </c>
      <c r="E9" s="39">
        <f t="shared" si="2"/>
        <v>31668000</v>
      </c>
      <c r="F9" s="40">
        <f t="shared" si="2"/>
        <v>31668000</v>
      </c>
      <c r="G9" s="41">
        <f t="shared" si="2"/>
        <v>31668000</v>
      </c>
      <c r="H9" s="40">
        <f t="shared" si="2"/>
        <v>4095000</v>
      </c>
      <c r="I9" s="41">
        <f t="shared" si="2"/>
        <v>6139299</v>
      </c>
      <c r="J9" s="40">
        <f t="shared" si="2"/>
        <v>9087000</v>
      </c>
      <c r="K9" s="41">
        <f t="shared" si="2"/>
        <v>8519359</v>
      </c>
      <c r="L9" s="40">
        <f t="shared" si="2"/>
        <v>7281000</v>
      </c>
      <c r="M9" s="41">
        <f t="shared" si="2"/>
        <v>6039693</v>
      </c>
      <c r="N9" s="40">
        <f t="shared" si="2"/>
        <v>0</v>
      </c>
      <c r="O9" s="41">
        <f t="shared" si="2"/>
        <v>0</v>
      </c>
      <c r="P9" s="40">
        <f t="shared" si="2"/>
        <v>20463000</v>
      </c>
      <c r="Q9" s="41">
        <f t="shared" si="2"/>
        <v>20698351</v>
      </c>
      <c r="R9" s="20">
        <f>IF(($J9       =0),0,((($L9       -$J9       )/$J9       )*100))</f>
        <v>-19.874546054803567</v>
      </c>
      <c r="S9" s="21">
        <f>IF(($K9       =0),0,((($M9       -$K9       )/$K9       )*100))</f>
        <v>-29.106250834129654</v>
      </c>
      <c r="T9" s="20">
        <f>IF(($E9       =0),0,(($P9       /$E9       )*100))</f>
        <v>64.617279272451682</v>
      </c>
      <c r="U9" s="22">
        <f>IF(($E9       =0),0,(($Q9       /$E9       )*100))</f>
        <v>65.360461664772004</v>
      </c>
      <c r="V9" s="40">
        <f t="shared" ref="V9:W9" si="3">SUM(V10:V27)</f>
        <v>5292000</v>
      </c>
      <c r="W9" s="41">
        <f t="shared" si="3"/>
        <v>2969000</v>
      </c>
    </row>
    <row r="10" spans="1:23" ht="13" x14ac:dyDescent="0.3">
      <c r="A10" s="23" t="s">
        <v>36</v>
      </c>
      <c r="B10" s="42">
        <v>31668000</v>
      </c>
      <c r="C10" s="42"/>
      <c r="D10" s="42"/>
      <c r="E10" s="42">
        <f t="shared" ref="E10:E41" si="4">$B10      +$C10      +$D10</f>
        <v>31668000</v>
      </c>
      <c r="F10" s="43">
        <v>31668000</v>
      </c>
      <c r="G10" s="44">
        <v>31668000</v>
      </c>
      <c r="H10" s="43">
        <v>4095000</v>
      </c>
      <c r="I10" s="44">
        <v>6139299</v>
      </c>
      <c r="J10" s="43">
        <v>9087000</v>
      </c>
      <c r="K10" s="44">
        <v>8519359</v>
      </c>
      <c r="L10" s="43">
        <v>7281000</v>
      </c>
      <c r="M10" s="44">
        <v>6039693</v>
      </c>
      <c r="N10" s="43"/>
      <c r="O10" s="44"/>
      <c r="P10" s="43">
        <f t="shared" ref="P10:P41" si="5">$H10      +$J10      +$L10      +$N10</f>
        <v>20463000</v>
      </c>
      <c r="Q10" s="44">
        <f t="shared" ref="Q10:Q41" si="6">$I10      +$K10      +$M10      +$O10</f>
        <v>20698351</v>
      </c>
      <c r="R10" s="24">
        <f t="shared" ref="R10:R41" si="7">IF(($J10      =0),0,((($L10      -$J10      )/$J10      )*100))</f>
        <v>-19.874546054803567</v>
      </c>
      <c r="S10" s="25">
        <f t="shared" ref="S10:S41" si="8">IF(($K10      =0),0,((($M10      -$K10      )/$K10      )*100))</f>
        <v>-29.106250834129654</v>
      </c>
      <c r="T10" s="24">
        <f t="shared" ref="T10:T41" si="9">IF(($E10      =0),0,(($P10      /$E10      )*100))</f>
        <v>64.617279272451682</v>
      </c>
      <c r="U10" s="26">
        <f t="shared" ref="U10:U41" si="10">IF(($E10      =0),0,(($Q10      /$E10      )*100))</f>
        <v>65.360461664772004</v>
      </c>
      <c r="V10" s="43">
        <v>3823000</v>
      </c>
      <c r="W10" s="44">
        <v>2969000</v>
      </c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>
        <v>1469000</v>
      </c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3830000</v>
      </c>
      <c r="C28" s="39">
        <f t="shared" si="11"/>
        <v>0</v>
      </c>
      <c r="D28" s="39">
        <f t="shared" si="11"/>
        <v>0</v>
      </c>
      <c r="E28" s="39">
        <f t="shared" si="11"/>
        <v>3830000</v>
      </c>
      <c r="F28" s="40">
        <f t="shared" si="11"/>
        <v>3830000</v>
      </c>
      <c r="G28" s="41">
        <f t="shared" si="11"/>
        <v>3830000</v>
      </c>
      <c r="H28" s="40">
        <f t="shared" si="11"/>
        <v>842000</v>
      </c>
      <c r="I28" s="41">
        <f t="shared" si="11"/>
        <v>842427</v>
      </c>
      <c r="J28" s="40">
        <f t="shared" si="11"/>
        <v>780000</v>
      </c>
      <c r="K28" s="41">
        <f t="shared" si="11"/>
        <v>974688</v>
      </c>
      <c r="L28" s="40">
        <f t="shared" si="11"/>
        <v>560000</v>
      </c>
      <c r="M28" s="41">
        <f t="shared" si="11"/>
        <v>761286</v>
      </c>
      <c r="N28" s="40">
        <f t="shared" si="11"/>
        <v>0</v>
      </c>
      <c r="O28" s="41">
        <f t="shared" si="11"/>
        <v>0</v>
      </c>
      <c r="P28" s="40">
        <f t="shared" si="11"/>
        <v>2182000</v>
      </c>
      <c r="Q28" s="41">
        <f t="shared" si="11"/>
        <v>2578401</v>
      </c>
      <c r="R28" s="20">
        <f t="shared" si="7"/>
        <v>-28.205128205128204</v>
      </c>
      <c r="S28" s="21">
        <f t="shared" si="8"/>
        <v>-21.894390820447157</v>
      </c>
      <c r="T28" s="20">
        <f t="shared" si="9"/>
        <v>56.971279373368148</v>
      </c>
      <c r="U28" s="22">
        <f t="shared" si="10"/>
        <v>67.321174934725846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1900000</v>
      </c>
      <c r="C31" s="42"/>
      <c r="D31" s="42"/>
      <c r="E31" s="42">
        <f t="shared" si="4"/>
        <v>1900000</v>
      </c>
      <c r="F31" s="43">
        <v>1900000</v>
      </c>
      <c r="G31" s="44">
        <v>1900000</v>
      </c>
      <c r="H31" s="43">
        <v>680000</v>
      </c>
      <c r="I31" s="44">
        <v>680297</v>
      </c>
      <c r="J31" s="43">
        <v>323000</v>
      </c>
      <c r="K31" s="44">
        <v>518476</v>
      </c>
      <c r="L31" s="43">
        <v>234000</v>
      </c>
      <c r="M31" s="44">
        <v>290506</v>
      </c>
      <c r="N31" s="43"/>
      <c r="O31" s="44"/>
      <c r="P31" s="43">
        <f t="shared" si="5"/>
        <v>1237000</v>
      </c>
      <c r="Q31" s="44">
        <f t="shared" si="6"/>
        <v>1489279</v>
      </c>
      <c r="R31" s="24">
        <f t="shared" si="7"/>
        <v>-27.554179566563469</v>
      </c>
      <c r="S31" s="25">
        <f t="shared" si="8"/>
        <v>-43.969248335506364</v>
      </c>
      <c r="T31" s="24">
        <f t="shared" si="9"/>
        <v>65.10526315789474</v>
      </c>
      <c r="U31" s="26">
        <f t="shared" si="10"/>
        <v>78.383105263157887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1930000</v>
      </c>
      <c r="C33" s="42"/>
      <c r="D33" s="42"/>
      <c r="E33" s="42">
        <f t="shared" si="4"/>
        <v>1930000</v>
      </c>
      <c r="F33" s="43">
        <v>1930000</v>
      </c>
      <c r="G33" s="44">
        <v>1930000</v>
      </c>
      <c r="H33" s="43">
        <v>162000</v>
      </c>
      <c r="I33" s="44">
        <v>162130</v>
      </c>
      <c r="J33" s="43">
        <v>457000</v>
      </c>
      <c r="K33" s="44">
        <v>456212</v>
      </c>
      <c r="L33" s="43">
        <v>326000</v>
      </c>
      <c r="M33" s="44">
        <v>470780</v>
      </c>
      <c r="N33" s="43"/>
      <c r="O33" s="44"/>
      <c r="P33" s="43">
        <f t="shared" si="5"/>
        <v>945000</v>
      </c>
      <c r="Q33" s="44">
        <f t="shared" si="6"/>
        <v>1089122</v>
      </c>
      <c r="R33" s="24">
        <f t="shared" si="7"/>
        <v>-28.665207877461707</v>
      </c>
      <c r="S33" s="25">
        <f t="shared" si="8"/>
        <v>3.1932522599142503</v>
      </c>
      <c r="T33" s="24">
        <f t="shared" si="9"/>
        <v>48.96373056994819</v>
      </c>
      <c r="U33" s="26">
        <f t="shared" si="10"/>
        <v>56.431191709844562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2284000</v>
      </c>
      <c r="C43" s="45">
        <f t="shared" si="20"/>
        <v>0</v>
      </c>
      <c r="D43" s="45">
        <f t="shared" si="20"/>
        <v>0</v>
      </c>
      <c r="E43" s="45">
        <f t="shared" si="20"/>
        <v>2284000</v>
      </c>
      <c r="F43" s="46">
        <f t="shared" si="20"/>
        <v>2076000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2284000</v>
      </c>
      <c r="C44" s="39">
        <f t="shared" si="22"/>
        <v>0</v>
      </c>
      <c r="D44" s="39">
        <f t="shared" si="22"/>
        <v>0</v>
      </c>
      <c r="E44" s="39">
        <f t="shared" si="22"/>
        <v>2284000</v>
      </c>
      <c r="F44" s="40">
        <f t="shared" si="22"/>
        <v>2076000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2284000</v>
      </c>
      <c r="C46" s="42"/>
      <c r="D46" s="42"/>
      <c r="E46" s="42">
        <f t="shared" si="13"/>
        <v>2284000</v>
      </c>
      <c r="F46" s="43">
        <v>2076000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37782000</v>
      </c>
      <c r="C61" s="39">
        <f t="shared" si="26"/>
        <v>0</v>
      </c>
      <c r="D61" s="39">
        <f t="shared" si="26"/>
        <v>0</v>
      </c>
      <c r="E61" s="39">
        <f t="shared" si="26"/>
        <v>37782000</v>
      </c>
      <c r="F61" s="40">
        <f t="shared" si="26"/>
        <v>37574000</v>
      </c>
      <c r="G61" s="41">
        <f t="shared" si="26"/>
        <v>35498000</v>
      </c>
      <c r="H61" s="40">
        <f t="shared" si="26"/>
        <v>4937000</v>
      </c>
      <c r="I61" s="41">
        <f t="shared" si="26"/>
        <v>6981726</v>
      </c>
      <c r="J61" s="40">
        <f t="shared" si="26"/>
        <v>9867000</v>
      </c>
      <c r="K61" s="41">
        <f t="shared" si="26"/>
        <v>9494047</v>
      </c>
      <c r="L61" s="40">
        <f t="shared" si="26"/>
        <v>7841000</v>
      </c>
      <c r="M61" s="41">
        <f t="shared" si="26"/>
        <v>6800979</v>
      </c>
      <c r="N61" s="40">
        <f t="shared" si="26"/>
        <v>0</v>
      </c>
      <c r="O61" s="41">
        <f t="shared" si="26"/>
        <v>0</v>
      </c>
      <c r="P61" s="40">
        <f t="shared" si="26"/>
        <v>22645000</v>
      </c>
      <c r="Q61" s="41">
        <f t="shared" si="26"/>
        <v>23276752</v>
      </c>
      <c r="R61" s="20">
        <f t="shared" si="16"/>
        <v>-20.53309009830749</v>
      </c>
      <c r="S61" s="21">
        <f t="shared" si="17"/>
        <v>-28.365859153635959</v>
      </c>
      <c r="T61" s="20">
        <f t="shared" si="18"/>
        <v>59.935948335186062</v>
      </c>
      <c r="U61" s="22">
        <f t="shared" si="19"/>
        <v>61.608046159546873</v>
      </c>
      <c r="V61" s="40">
        <f t="shared" ref="V61:W61" si="27">+V8+V43</f>
        <v>5292000</v>
      </c>
      <c r="W61" s="41">
        <f t="shared" si="27"/>
        <v>2969000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37782000</v>
      </c>
      <c r="C65" s="48">
        <f t="shared" si="30"/>
        <v>0</v>
      </c>
      <c r="D65" s="48">
        <f t="shared" si="30"/>
        <v>0</v>
      </c>
      <c r="E65" s="48">
        <f t="shared" si="30"/>
        <v>37782000</v>
      </c>
      <c r="F65" s="49">
        <f t="shared" si="30"/>
        <v>37574000</v>
      </c>
      <c r="G65" s="50">
        <f t="shared" si="30"/>
        <v>35498000</v>
      </c>
      <c r="H65" s="49">
        <f t="shared" si="30"/>
        <v>4937000</v>
      </c>
      <c r="I65" s="50">
        <f t="shared" si="30"/>
        <v>6981726</v>
      </c>
      <c r="J65" s="49">
        <f t="shared" si="30"/>
        <v>9867000</v>
      </c>
      <c r="K65" s="50">
        <f t="shared" si="30"/>
        <v>9494047</v>
      </c>
      <c r="L65" s="49">
        <f t="shared" si="30"/>
        <v>7841000</v>
      </c>
      <c r="M65" s="51">
        <f t="shared" si="30"/>
        <v>6800979</v>
      </c>
      <c r="N65" s="49">
        <f t="shared" si="30"/>
        <v>0</v>
      </c>
      <c r="O65" s="50">
        <f t="shared" si="30"/>
        <v>0</v>
      </c>
      <c r="P65" s="49">
        <f t="shared" si="30"/>
        <v>22645000</v>
      </c>
      <c r="Q65" s="50">
        <f t="shared" si="30"/>
        <v>23276752</v>
      </c>
      <c r="R65" s="34">
        <f t="shared" si="16"/>
        <v>-20.53309009830749</v>
      </c>
      <c r="S65" s="35">
        <f t="shared" si="17"/>
        <v>-28.365859153635959</v>
      </c>
      <c r="T65" s="34">
        <f t="shared" si="18"/>
        <v>59.935948335186062</v>
      </c>
      <c r="U65" s="35">
        <f t="shared" si="19"/>
        <v>61.608046159546873</v>
      </c>
      <c r="V65" s="49">
        <f>+V61+V62</f>
        <v>5292000</v>
      </c>
      <c r="W65" s="50">
        <f>+W61+W62</f>
        <v>2969000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121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122</v>
      </c>
    </row>
    <row r="74" spans="1:23" x14ac:dyDescent="0.25">
      <c r="A74" t="s">
        <v>123</v>
      </c>
    </row>
    <row r="75" spans="1:23" x14ac:dyDescent="0.25">
      <c r="A75" t="s">
        <v>124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125</v>
      </c>
      <c r="G78" s="5" t="s">
        <v>126</v>
      </c>
      <c r="W78" s="5"/>
    </row>
    <row r="80" spans="1:23" x14ac:dyDescent="0.25">
      <c r="A80" t="s">
        <v>127</v>
      </c>
      <c r="G80" t="s">
        <v>127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128</v>
      </c>
      <c r="B6" s="9" t="s">
        <v>1</v>
      </c>
      <c r="C6" s="9" t="s">
        <v>128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80805000</v>
      </c>
      <c r="C8" s="36">
        <f t="shared" si="0"/>
        <v>0</v>
      </c>
      <c r="D8" s="36">
        <f t="shared" si="0"/>
        <v>0</v>
      </c>
      <c r="E8" s="36">
        <f t="shared" si="0"/>
        <v>80805000</v>
      </c>
      <c r="F8" s="37">
        <f t="shared" si="0"/>
        <v>80805000</v>
      </c>
      <c r="G8" s="38">
        <f t="shared" si="0"/>
        <v>80805000</v>
      </c>
      <c r="H8" s="37">
        <f t="shared" si="0"/>
        <v>12687000</v>
      </c>
      <c r="I8" s="38">
        <f t="shared" si="0"/>
        <v>5211542</v>
      </c>
      <c r="J8" s="37">
        <f t="shared" si="0"/>
        <v>15417000</v>
      </c>
      <c r="K8" s="38">
        <f t="shared" si="0"/>
        <v>16106961</v>
      </c>
      <c r="L8" s="37">
        <f t="shared" si="0"/>
        <v>11445000</v>
      </c>
      <c r="M8" s="38">
        <f t="shared" si="0"/>
        <v>10724295</v>
      </c>
      <c r="N8" s="37">
        <f t="shared" si="0"/>
        <v>0</v>
      </c>
      <c r="O8" s="38">
        <f t="shared" si="0"/>
        <v>0</v>
      </c>
      <c r="P8" s="37">
        <f t="shared" si="0"/>
        <v>39549000</v>
      </c>
      <c r="Q8" s="38">
        <f t="shared" si="0"/>
        <v>32042798</v>
      </c>
      <c r="R8" s="16">
        <f>IF(($J8       =0),0,((($L8       -$J8       )/$J8       )*100))</f>
        <v>-25.763767269896864</v>
      </c>
      <c r="S8" s="17">
        <f>IF(($K8       =0),0,((($M8       -$K8       )/$K8       )*100))</f>
        <v>-33.418259347619951</v>
      </c>
      <c r="T8" s="16">
        <f>IF(($E8       =0),0,(($P8       /$E8       )*100))</f>
        <v>48.943753480601451</v>
      </c>
      <c r="U8" s="18">
        <f>IF(($E8       =0),0,(($Q8       /$E8       )*100))</f>
        <v>39.654474351834665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76417000</v>
      </c>
      <c r="C9" s="39">
        <f t="shared" si="2"/>
        <v>0</v>
      </c>
      <c r="D9" s="39">
        <f t="shared" si="2"/>
        <v>0</v>
      </c>
      <c r="E9" s="39">
        <f t="shared" si="2"/>
        <v>76417000</v>
      </c>
      <c r="F9" s="40">
        <f t="shared" si="2"/>
        <v>76417000</v>
      </c>
      <c r="G9" s="41">
        <f t="shared" si="2"/>
        <v>76417000</v>
      </c>
      <c r="H9" s="40">
        <f t="shared" si="2"/>
        <v>12109000</v>
      </c>
      <c r="I9" s="41">
        <f t="shared" si="2"/>
        <v>4632911</v>
      </c>
      <c r="J9" s="40">
        <f t="shared" si="2"/>
        <v>14666000</v>
      </c>
      <c r="K9" s="41">
        <f t="shared" si="2"/>
        <v>15356246</v>
      </c>
      <c r="L9" s="40">
        <f t="shared" si="2"/>
        <v>10769000</v>
      </c>
      <c r="M9" s="41">
        <f t="shared" si="2"/>
        <v>10047691</v>
      </c>
      <c r="N9" s="40">
        <f t="shared" si="2"/>
        <v>0</v>
      </c>
      <c r="O9" s="41">
        <f t="shared" si="2"/>
        <v>0</v>
      </c>
      <c r="P9" s="40">
        <f t="shared" si="2"/>
        <v>37544000</v>
      </c>
      <c r="Q9" s="41">
        <f t="shared" si="2"/>
        <v>30036848</v>
      </c>
      <c r="R9" s="20">
        <f>IF(($J9       =0),0,((($L9       -$J9       )/$J9       )*100))</f>
        <v>-26.571662348288562</v>
      </c>
      <c r="S9" s="21">
        <f>IF(($K9       =0),0,((($M9       -$K9       )/$K9       )*100))</f>
        <v>-34.569353733979</v>
      </c>
      <c r="T9" s="20">
        <f>IF(($E9       =0),0,(($P9       /$E9       )*100))</f>
        <v>49.130429093002867</v>
      </c>
      <c r="U9" s="22">
        <f>IF(($E9       =0),0,(($Q9       /$E9       )*100))</f>
        <v>39.30649986259602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34082000</v>
      </c>
      <c r="C10" s="42"/>
      <c r="D10" s="42"/>
      <c r="E10" s="42">
        <f t="shared" ref="E10:E41" si="4">$B10      +$C10      +$D10</f>
        <v>34082000</v>
      </c>
      <c r="F10" s="43">
        <v>34082000</v>
      </c>
      <c r="G10" s="44">
        <v>34082000</v>
      </c>
      <c r="H10" s="43">
        <v>5200000</v>
      </c>
      <c r="I10" s="44">
        <v>4632911</v>
      </c>
      <c r="J10" s="43">
        <v>13064000</v>
      </c>
      <c r="K10" s="44">
        <v>12146647</v>
      </c>
      <c r="L10" s="43">
        <v>7262000</v>
      </c>
      <c r="M10" s="44">
        <v>6318478</v>
      </c>
      <c r="N10" s="43"/>
      <c r="O10" s="44"/>
      <c r="P10" s="43">
        <f t="shared" ref="P10:P41" si="5">$H10      +$J10      +$L10      +$N10</f>
        <v>25526000</v>
      </c>
      <c r="Q10" s="44">
        <f t="shared" ref="Q10:Q41" si="6">$I10      +$K10      +$M10      +$O10</f>
        <v>23098036</v>
      </c>
      <c r="R10" s="24">
        <f t="shared" ref="R10:R41" si="7">IF(($J10      =0),0,((($L10      -$J10      )/$J10      )*100))</f>
        <v>-44.412124923453767</v>
      </c>
      <c r="S10" s="25">
        <f t="shared" ref="S10:S41" si="8">IF(($K10      =0),0,((($M10      -$K10      )/$K10      )*100))</f>
        <v>-47.981710508257954</v>
      </c>
      <c r="T10" s="24">
        <f t="shared" ref="T10:T41" si="9">IF(($E10      =0),0,(($P10      /$E10      )*100))</f>
        <v>74.895839446041904</v>
      </c>
      <c r="U10" s="26">
        <f t="shared" ref="U10:U41" si="10">IF(($E10      =0),0,(($Q10      /$E10      )*100))</f>
        <v>67.771950002934105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13908000</v>
      </c>
      <c r="C13" s="42"/>
      <c r="D13" s="42"/>
      <c r="E13" s="42">
        <f t="shared" si="4"/>
        <v>13908000</v>
      </c>
      <c r="F13" s="43">
        <v>13908000</v>
      </c>
      <c r="G13" s="44">
        <v>13908000</v>
      </c>
      <c r="H13" s="43">
        <v>6259000</v>
      </c>
      <c r="I13" s="44"/>
      <c r="J13" s="43"/>
      <c r="K13" s="44">
        <v>1250994</v>
      </c>
      <c r="L13" s="43">
        <v>502000</v>
      </c>
      <c r="M13" s="44">
        <v>1116280</v>
      </c>
      <c r="N13" s="43"/>
      <c r="O13" s="44"/>
      <c r="P13" s="43">
        <f t="shared" si="5"/>
        <v>6761000</v>
      </c>
      <c r="Q13" s="44">
        <f t="shared" si="6"/>
        <v>2367274</v>
      </c>
      <c r="R13" s="24">
        <f t="shared" si="7"/>
        <v>0</v>
      </c>
      <c r="S13" s="25">
        <f t="shared" si="8"/>
        <v>-10.76855684359797</v>
      </c>
      <c r="T13" s="24">
        <f t="shared" si="9"/>
        <v>48.612309462180043</v>
      </c>
      <c r="U13" s="26">
        <f t="shared" si="10"/>
        <v>17.020951970089158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28427000</v>
      </c>
      <c r="C23" s="42"/>
      <c r="D23" s="42"/>
      <c r="E23" s="42">
        <f t="shared" si="4"/>
        <v>28427000</v>
      </c>
      <c r="F23" s="43">
        <v>28427000</v>
      </c>
      <c r="G23" s="44">
        <v>28427000</v>
      </c>
      <c r="H23" s="43">
        <v>650000</v>
      </c>
      <c r="I23" s="44"/>
      <c r="J23" s="43">
        <v>1602000</v>
      </c>
      <c r="K23" s="44">
        <v>1958605</v>
      </c>
      <c r="L23" s="43">
        <v>3005000</v>
      </c>
      <c r="M23" s="44">
        <v>2612933</v>
      </c>
      <c r="N23" s="43"/>
      <c r="O23" s="44"/>
      <c r="P23" s="43">
        <f t="shared" si="5"/>
        <v>5257000</v>
      </c>
      <c r="Q23" s="44">
        <f t="shared" si="6"/>
        <v>4571538</v>
      </c>
      <c r="R23" s="24">
        <f t="shared" si="7"/>
        <v>87.578027465667915</v>
      </c>
      <c r="S23" s="25">
        <f t="shared" si="8"/>
        <v>33.407859165069013</v>
      </c>
      <c r="T23" s="24">
        <f t="shared" si="9"/>
        <v>18.492982024131987</v>
      </c>
      <c r="U23" s="26">
        <f t="shared" si="10"/>
        <v>16.081675871530589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4388000</v>
      </c>
      <c r="C28" s="39">
        <f t="shared" si="11"/>
        <v>0</v>
      </c>
      <c r="D28" s="39">
        <f t="shared" si="11"/>
        <v>0</v>
      </c>
      <c r="E28" s="39">
        <f t="shared" si="11"/>
        <v>4388000</v>
      </c>
      <c r="F28" s="40">
        <f t="shared" si="11"/>
        <v>4388000</v>
      </c>
      <c r="G28" s="41">
        <f t="shared" si="11"/>
        <v>4388000</v>
      </c>
      <c r="H28" s="40">
        <f t="shared" si="11"/>
        <v>578000</v>
      </c>
      <c r="I28" s="41">
        <f t="shared" si="11"/>
        <v>578631</v>
      </c>
      <c r="J28" s="40">
        <f t="shared" si="11"/>
        <v>751000</v>
      </c>
      <c r="K28" s="41">
        <f t="shared" si="11"/>
        <v>750715</v>
      </c>
      <c r="L28" s="40">
        <f t="shared" si="11"/>
        <v>676000</v>
      </c>
      <c r="M28" s="41">
        <f t="shared" si="11"/>
        <v>676604</v>
      </c>
      <c r="N28" s="40">
        <f t="shared" si="11"/>
        <v>0</v>
      </c>
      <c r="O28" s="41">
        <f t="shared" si="11"/>
        <v>0</v>
      </c>
      <c r="P28" s="40">
        <f t="shared" si="11"/>
        <v>2005000</v>
      </c>
      <c r="Q28" s="41">
        <f t="shared" si="11"/>
        <v>2005950</v>
      </c>
      <c r="R28" s="20">
        <f t="shared" si="7"/>
        <v>-9.9866844207723027</v>
      </c>
      <c r="S28" s="21">
        <f t="shared" si="8"/>
        <v>-9.8720553072737314</v>
      </c>
      <c r="T28" s="20">
        <f t="shared" si="9"/>
        <v>45.692798541476755</v>
      </c>
      <c r="U28" s="22">
        <f t="shared" si="10"/>
        <v>45.714448495897905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1800000</v>
      </c>
      <c r="C31" s="42"/>
      <c r="D31" s="42"/>
      <c r="E31" s="42">
        <f t="shared" si="4"/>
        <v>1800000</v>
      </c>
      <c r="F31" s="43">
        <v>1800000</v>
      </c>
      <c r="G31" s="44">
        <v>1800000</v>
      </c>
      <c r="H31" s="43">
        <v>149000</v>
      </c>
      <c r="I31" s="44">
        <v>148980</v>
      </c>
      <c r="J31" s="43">
        <v>184000</v>
      </c>
      <c r="K31" s="44">
        <v>183828</v>
      </c>
      <c r="L31" s="43">
        <v>116000</v>
      </c>
      <c r="M31" s="44">
        <v>115814</v>
      </c>
      <c r="N31" s="43"/>
      <c r="O31" s="44"/>
      <c r="P31" s="43">
        <f t="shared" si="5"/>
        <v>449000</v>
      </c>
      <c r="Q31" s="44">
        <f t="shared" si="6"/>
        <v>448622</v>
      </c>
      <c r="R31" s="24">
        <f t="shared" si="7"/>
        <v>-36.95652173913043</v>
      </c>
      <c r="S31" s="25">
        <f t="shared" si="8"/>
        <v>-36.998716191222229</v>
      </c>
      <c r="T31" s="24">
        <f t="shared" si="9"/>
        <v>24.944444444444443</v>
      </c>
      <c r="U31" s="26">
        <f t="shared" si="10"/>
        <v>24.923444444444446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2588000</v>
      </c>
      <c r="C33" s="42"/>
      <c r="D33" s="42"/>
      <c r="E33" s="42">
        <f t="shared" si="4"/>
        <v>2588000</v>
      </c>
      <c r="F33" s="43">
        <v>2588000</v>
      </c>
      <c r="G33" s="44">
        <v>2588000</v>
      </c>
      <c r="H33" s="43">
        <v>429000</v>
      </c>
      <c r="I33" s="44">
        <v>429651</v>
      </c>
      <c r="J33" s="43">
        <v>567000</v>
      </c>
      <c r="K33" s="44">
        <v>566887</v>
      </c>
      <c r="L33" s="43">
        <v>560000</v>
      </c>
      <c r="M33" s="44">
        <v>560790</v>
      </c>
      <c r="N33" s="43"/>
      <c r="O33" s="44"/>
      <c r="P33" s="43">
        <f t="shared" si="5"/>
        <v>1556000</v>
      </c>
      <c r="Q33" s="44">
        <f t="shared" si="6"/>
        <v>1557328</v>
      </c>
      <c r="R33" s="24">
        <f t="shared" si="7"/>
        <v>-1.2345679012345678</v>
      </c>
      <c r="S33" s="25">
        <f t="shared" si="8"/>
        <v>-1.075522987826498</v>
      </c>
      <c r="T33" s="24">
        <f t="shared" si="9"/>
        <v>60.123647604327665</v>
      </c>
      <c r="U33" s="26">
        <f t="shared" si="10"/>
        <v>60.174961360123646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80805000</v>
      </c>
      <c r="C61" s="39">
        <f t="shared" si="26"/>
        <v>0</v>
      </c>
      <c r="D61" s="39">
        <f t="shared" si="26"/>
        <v>0</v>
      </c>
      <c r="E61" s="39">
        <f t="shared" si="26"/>
        <v>80805000</v>
      </c>
      <c r="F61" s="40">
        <f t="shared" si="26"/>
        <v>80805000</v>
      </c>
      <c r="G61" s="41">
        <f t="shared" si="26"/>
        <v>80805000</v>
      </c>
      <c r="H61" s="40">
        <f t="shared" si="26"/>
        <v>12687000</v>
      </c>
      <c r="I61" s="41">
        <f t="shared" si="26"/>
        <v>5211542</v>
      </c>
      <c r="J61" s="40">
        <f t="shared" si="26"/>
        <v>15417000</v>
      </c>
      <c r="K61" s="41">
        <f t="shared" si="26"/>
        <v>16106961</v>
      </c>
      <c r="L61" s="40">
        <f t="shared" si="26"/>
        <v>11445000</v>
      </c>
      <c r="M61" s="41">
        <f t="shared" si="26"/>
        <v>10724295</v>
      </c>
      <c r="N61" s="40">
        <f t="shared" si="26"/>
        <v>0</v>
      </c>
      <c r="O61" s="41">
        <f t="shared" si="26"/>
        <v>0</v>
      </c>
      <c r="P61" s="40">
        <f t="shared" si="26"/>
        <v>39549000</v>
      </c>
      <c r="Q61" s="41">
        <f t="shared" si="26"/>
        <v>32042798</v>
      </c>
      <c r="R61" s="20">
        <f t="shared" si="16"/>
        <v>-25.763767269896864</v>
      </c>
      <c r="S61" s="21">
        <f t="shared" si="17"/>
        <v>-33.418259347619951</v>
      </c>
      <c r="T61" s="20">
        <f t="shared" si="18"/>
        <v>48.943753480601451</v>
      </c>
      <c r="U61" s="22">
        <f t="shared" si="19"/>
        <v>39.654474351834665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80805000</v>
      </c>
      <c r="C65" s="48">
        <f t="shared" si="30"/>
        <v>0</v>
      </c>
      <c r="D65" s="48">
        <f t="shared" si="30"/>
        <v>0</v>
      </c>
      <c r="E65" s="48">
        <f t="shared" si="30"/>
        <v>80805000</v>
      </c>
      <c r="F65" s="49">
        <f t="shared" si="30"/>
        <v>80805000</v>
      </c>
      <c r="G65" s="50">
        <f t="shared" si="30"/>
        <v>80805000</v>
      </c>
      <c r="H65" s="49">
        <f t="shared" si="30"/>
        <v>12687000</v>
      </c>
      <c r="I65" s="50">
        <f t="shared" si="30"/>
        <v>5211542</v>
      </c>
      <c r="J65" s="49">
        <f t="shared" si="30"/>
        <v>15417000</v>
      </c>
      <c r="K65" s="50">
        <f t="shared" si="30"/>
        <v>16106961</v>
      </c>
      <c r="L65" s="49">
        <f t="shared" si="30"/>
        <v>11445000</v>
      </c>
      <c r="M65" s="51">
        <f t="shared" si="30"/>
        <v>10724295</v>
      </c>
      <c r="N65" s="49">
        <f t="shared" si="30"/>
        <v>0</v>
      </c>
      <c r="O65" s="50">
        <f t="shared" si="30"/>
        <v>0</v>
      </c>
      <c r="P65" s="49">
        <f t="shared" si="30"/>
        <v>39549000</v>
      </c>
      <c r="Q65" s="50">
        <f t="shared" si="30"/>
        <v>32042798</v>
      </c>
      <c r="R65" s="34">
        <f t="shared" si="16"/>
        <v>-25.763767269896864</v>
      </c>
      <c r="S65" s="35">
        <f t="shared" si="17"/>
        <v>-33.418259347619951</v>
      </c>
      <c r="T65" s="34">
        <f t="shared" si="18"/>
        <v>48.943753480601451</v>
      </c>
      <c r="U65" s="35">
        <f t="shared" si="19"/>
        <v>39.654474351834665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121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122</v>
      </c>
    </row>
    <row r="74" spans="1:23" x14ac:dyDescent="0.25">
      <c r="A74" t="s">
        <v>123</v>
      </c>
    </row>
    <row r="75" spans="1:23" x14ac:dyDescent="0.25">
      <c r="A75" t="s">
        <v>124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125</v>
      </c>
      <c r="G78" s="5" t="s">
        <v>126</v>
      </c>
      <c r="W78" s="5"/>
    </row>
    <row r="80" spans="1:23" x14ac:dyDescent="0.25">
      <c r="A80" t="s">
        <v>127</v>
      </c>
      <c r="G80" t="s">
        <v>127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128</v>
      </c>
      <c r="B6" s="9" t="s">
        <v>1</v>
      </c>
      <c r="C6" s="9" t="s">
        <v>128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16011000</v>
      </c>
      <c r="C8" s="36">
        <f t="shared" si="0"/>
        <v>0</v>
      </c>
      <c r="D8" s="36">
        <f t="shared" si="0"/>
        <v>0</v>
      </c>
      <c r="E8" s="36">
        <f t="shared" si="0"/>
        <v>16011000</v>
      </c>
      <c r="F8" s="37">
        <f t="shared" si="0"/>
        <v>16011000</v>
      </c>
      <c r="G8" s="38">
        <f t="shared" si="0"/>
        <v>16011000</v>
      </c>
      <c r="H8" s="37">
        <f t="shared" si="0"/>
        <v>1749000</v>
      </c>
      <c r="I8" s="38">
        <f t="shared" si="0"/>
        <v>465688</v>
      </c>
      <c r="J8" s="37">
        <f t="shared" si="0"/>
        <v>7151000</v>
      </c>
      <c r="K8" s="38">
        <f t="shared" si="0"/>
        <v>4990239</v>
      </c>
      <c r="L8" s="37">
        <f t="shared" si="0"/>
        <v>3371000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12271000</v>
      </c>
      <c r="Q8" s="38">
        <f t="shared" si="0"/>
        <v>5455927</v>
      </c>
      <c r="R8" s="16">
        <f>IF(($J8       =0),0,((($L8       -$J8       )/$J8       )*100))</f>
        <v>-52.859739896517965</v>
      </c>
      <c r="S8" s="17">
        <f>IF(($K8       =0),0,((($M8       -$K8       )/$K8       )*100))</f>
        <v>-100</v>
      </c>
      <c r="T8" s="16">
        <f>IF(($E8       =0),0,(($P8       /$E8       )*100))</f>
        <v>76.641059271750663</v>
      </c>
      <c r="U8" s="18">
        <f>IF(($E8       =0),0,(($Q8       /$E8       )*100))</f>
        <v>34.076116419961281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12484000</v>
      </c>
      <c r="C9" s="39">
        <f t="shared" si="2"/>
        <v>0</v>
      </c>
      <c r="D9" s="39">
        <f t="shared" si="2"/>
        <v>0</v>
      </c>
      <c r="E9" s="39">
        <f t="shared" si="2"/>
        <v>12484000</v>
      </c>
      <c r="F9" s="40">
        <f t="shared" si="2"/>
        <v>12484000</v>
      </c>
      <c r="G9" s="41">
        <f t="shared" si="2"/>
        <v>12484000</v>
      </c>
      <c r="H9" s="40">
        <f t="shared" si="2"/>
        <v>884000</v>
      </c>
      <c r="I9" s="41">
        <f t="shared" si="2"/>
        <v>0</v>
      </c>
      <c r="J9" s="40">
        <f t="shared" si="2"/>
        <v>6482000</v>
      </c>
      <c r="K9" s="41">
        <f t="shared" si="2"/>
        <v>3940251</v>
      </c>
      <c r="L9" s="40">
        <f t="shared" si="2"/>
        <v>2883000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10249000</v>
      </c>
      <c r="Q9" s="41">
        <f t="shared" si="2"/>
        <v>3940251</v>
      </c>
      <c r="R9" s="20">
        <f>IF(($J9       =0),0,((($L9       -$J9       )/$J9       )*100))</f>
        <v>-55.522986732489976</v>
      </c>
      <c r="S9" s="21">
        <f>IF(($K9       =0),0,((($M9       -$K9       )/$K9       )*100))</f>
        <v>-100</v>
      </c>
      <c r="T9" s="20">
        <f>IF(($E9       =0),0,(($P9       /$E9       )*100))</f>
        <v>82.097084267862869</v>
      </c>
      <c r="U9" s="22">
        <f>IF(($E9       =0),0,(($Q9       /$E9       )*100))</f>
        <v>31.562407882089072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12484000</v>
      </c>
      <c r="C10" s="42"/>
      <c r="D10" s="42"/>
      <c r="E10" s="42">
        <f t="shared" ref="E10:E41" si="4">$B10      +$C10      +$D10</f>
        <v>12484000</v>
      </c>
      <c r="F10" s="43">
        <v>12484000</v>
      </c>
      <c r="G10" s="44">
        <v>12484000</v>
      </c>
      <c r="H10" s="43">
        <v>884000</v>
      </c>
      <c r="I10" s="44"/>
      <c r="J10" s="43">
        <v>6482000</v>
      </c>
      <c r="K10" s="44">
        <v>3940251</v>
      </c>
      <c r="L10" s="43">
        <v>2883000</v>
      </c>
      <c r="M10" s="44"/>
      <c r="N10" s="43"/>
      <c r="O10" s="44"/>
      <c r="P10" s="43">
        <f t="shared" ref="P10:P41" si="5">$H10      +$J10      +$L10      +$N10</f>
        <v>10249000</v>
      </c>
      <c r="Q10" s="44">
        <f t="shared" ref="Q10:Q41" si="6">$I10      +$K10      +$M10      +$O10</f>
        <v>3940251</v>
      </c>
      <c r="R10" s="24">
        <f t="shared" ref="R10:R41" si="7">IF(($J10      =0),0,((($L10      -$J10      )/$J10      )*100))</f>
        <v>-55.522986732489976</v>
      </c>
      <c r="S10" s="25">
        <f t="shared" ref="S10:S41" si="8">IF(($K10      =0),0,((($M10      -$K10      )/$K10      )*100))</f>
        <v>-100</v>
      </c>
      <c r="T10" s="24">
        <f t="shared" ref="T10:T41" si="9">IF(($E10      =0),0,(($P10      /$E10      )*100))</f>
        <v>82.097084267862869</v>
      </c>
      <c r="U10" s="26">
        <f t="shared" ref="U10:U41" si="10">IF(($E10      =0),0,(($Q10      /$E10      )*100))</f>
        <v>31.562407882089072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3527000</v>
      </c>
      <c r="C28" s="39">
        <f t="shared" si="11"/>
        <v>0</v>
      </c>
      <c r="D28" s="39">
        <f t="shared" si="11"/>
        <v>0</v>
      </c>
      <c r="E28" s="39">
        <f t="shared" si="11"/>
        <v>3527000</v>
      </c>
      <c r="F28" s="40">
        <f t="shared" si="11"/>
        <v>3527000</v>
      </c>
      <c r="G28" s="41">
        <f t="shared" si="11"/>
        <v>3527000</v>
      </c>
      <c r="H28" s="40">
        <f t="shared" si="11"/>
        <v>865000</v>
      </c>
      <c r="I28" s="41">
        <f t="shared" si="11"/>
        <v>465688</v>
      </c>
      <c r="J28" s="40">
        <f t="shared" si="11"/>
        <v>669000</v>
      </c>
      <c r="K28" s="41">
        <f t="shared" si="11"/>
        <v>1049988</v>
      </c>
      <c r="L28" s="40">
        <f t="shared" si="11"/>
        <v>488000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2022000</v>
      </c>
      <c r="Q28" s="41">
        <f t="shared" si="11"/>
        <v>1515676</v>
      </c>
      <c r="R28" s="20">
        <f t="shared" si="7"/>
        <v>-27.055306427503741</v>
      </c>
      <c r="S28" s="21">
        <f t="shared" si="8"/>
        <v>-100</v>
      </c>
      <c r="T28" s="20">
        <f t="shared" si="9"/>
        <v>57.329174936206407</v>
      </c>
      <c r="U28" s="22">
        <f t="shared" si="10"/>
        <v>42.973518571023533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1800000</v>
      </c>
      <c r="C31" s="42"/>
      <c r="D31" s="42"/>
      <c r="E31" s="42">
        <f t="shared" si="4"/>
        <v>1800000</v>
      </c>
      <c r="F31" s="43">
        <v>1800000</v>
      </c>
      <c r="G31" s="44">
        <v>1800000</v>
      </c>
      <c r="H31" s="43">
        <v>435000</v>
      </c>
      <c r="I31" s="44">
        <v>27895</v>
      </c>
      <c r="J31" s="43">
        <v>239000</v>
      </c>
      <c r="K31" s="44">
        <v>670068</v>
      </c>
      <c r="L31" s="43">
        <v>44000</v>
      </c>
      <c r="M31" s="44"/>
      <c r="N31" s="43"/>
      <c r="O31" s="44"/>
      <c r="P31" s="43">
        <f t="shared" si="5"/>
        <v>718000</v>
      </c>
      <c r="Q31" s="44">
        <f t="shared" si="6"/>
        <v>697963</v>
      </c>
      <c r="R31" s="24">
        <f t="shared" si="7"/>
        <v>-81.589958158995813</v>
      </c>
      <c r="S31" s="25">
        <f t="shared" si="8"/>
        <v>-100</v>
      </c>
      <c r="T31" s="24">
        <f t="shared" si="9"/>
        <v>39.888888888888893</v>
      </c>
      <c r="U31" s="26">
        <f t="shared" si="10"/>
        <v>38.775722222222221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1727000</v>
      </c>
      <c r="C33" s="42"/>
      <c r="D33" s="42"/>
      <c r="E33" s="42">
        <f t="shared" si="4"/>
        <v>1727000</v>
      </c>
      <c r="F33" s="43">
        <v>1727000</v>
      </c>
      <c r="G33" s="44">
        <v>1727000</v>
      </c>
      <c r="H33" s="43">
        <v>430000</v>
      </c>
      <c r="I33" s="44">
        <v>437793</v>
      </c>
      <c r="J33" s="43">
        <v>430000</v>
      </c>
      <c r="K33" s="44">
        <v>379920</v>
      </c>
      <c r="L33" s="43">
        <v>444000</v>
      </c>
      <c r="M33" s="44"/>
      <c r="N33" s="43"/>
      <c r="O33" s="44"/>
      <c r="P33" s="43">
        <f t="shared" si="5"/>
        <v>1304000</v>
      </c>
      <c r="Q33" s="44">
        <f t="shared" si="6"/>
        <v>817713</v>
      </c>
      <c r="R33" s="24">
        <f t="shared" si="7"/>
        <v>3.2558139534883721</v>
      </c>
      <c r="S33" s="25">
        <f t="shared" si="8"/>
        <v>-100</v>
      </c>
      <c r="T33" s="24">
        <f t="shared" si="9"/>
        <v>75.5066589461494</v>
      </c>
      <c r="U33" s="26">
        <f t="shared" si="10"/>
        <v>47.348755066589462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16011000</v>
      </c>
      <c r="C61" s="39">
        <f t="shared" si="26"/>
        <v>0</v>
      </c>
      <c r="D61" s="39">
        <f t="shared" si="26"/>
        <v>0</v>
      </c>
      <c r="E61" s="39">
        <f t="shared" si="26"/>
        <v>16011000</v>
      </c>
      <c r="F61" s="40">
        <f t="shared" si="26"/>
        <v>16011000</v>
      </c>
      <c r="G61" s="41">
        <f t="shared" si="26"/>
        <v>16011000</v>
      </c>
      <c r="H61" s="40">
        <f t="shared" si="26"/>
        <v>1749000</v>
      </c>
      <c r="I61" s="41">
        <f t="shared" si="26"/>
        <v>465688</v>
      </c>
      <c r="J61" s="40">
        <f t="shared" si="26"/>
        <v>7151000</v>
      </c>
      <c r="K61" s="41">
        <f t="shared" si="26"/>
        <v>4990239</v>
      </c>
      <c r="L61" s="40">
        <f t="shared" si="26"/>
        <v>3371000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12271000</v>
      </c>
      <c r="Q61" s="41">
        <f t="shared" si="26"/>
        <v>5455927</v>
      </c>
      <c r="R61" s="20">
        <f t="shared" si="16"/>
        <v>-52.859739896517965</v>
      </c>
      <c r="S61" s="21">
        <f t="shared" si="17"/>
        <v>-100</v>
      </c>
      <c r="T61" s="20">
        <f t="shared" si="18"/>
        <v>76.641059271750663</v>
      </c>
      <c r="U61" s="22">
        <f t="shared" si="19"/>
        <v>34.076116419961281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16011000</v>
      </c>
      <c r="C65" s="48">
        <f t="shared" si="30"/>
        <v>0</v>
      </c>
      <c r="D65" s="48">
        <f t="shared" si="30"/>
        <v>0</v>
      </c>
      <c r="E65" s="48">
        <f t="shared" si="30"/>
        <v>16011000</v>
      </c>
      <c r="F65" s="49">
        <f t="shared" si="30"/>
        <v>16011000</v>
      </c>
      <c r="G65" s="50">
        <f t="shared" si="30"/>
        <v>16011000</v>
      </c>
      <c r="H65" s="49">
        <f t="shared" si="30"/>
        <v>1749000</v>
      </c>
      <c r="I65" s="50">
        <f t="shared" si="30"/>
        <v>465688</v>
      </c>
      <c r="J65" s="49">
        <f t="shared" si="30"/>
        <v>7151000</v>
      </c>
      <c r="K65" s="50">
        <f t="shared" si="30"/>
        <v>4990239</v>
      </c>
      <c r="L65" s="49">
        <f t="shared" si="30"/>
        <v>3371000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12271000</v>
      </c>
      <c r="Q65" s="50">
        <f t="shared" si="30"/>
        <v>5455927</v>
      </c>
      <c r="R65" s="34">
        <f t="shared" si="16"/>
        <v>-52.859739896517965</v>
      </c>
      <c r="S65" s="35">
        <f t="shared" si="17"/>
        <v>-100</v>
      </c>
      <c r="T65" s="34">
        <f t="shared" si="18"/>
        <v>76.641059271750663</v>
      </c>
      <c r="U65" s="35">
        <f t="shared" si="19"/>
        <v>34.076116419961281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121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122</v>
      </c>
    </row>
    <row r="74" spans="1:23" x14ac:dyDescent="0.25">
      <c r="A74" t="s">
        <v>123</v>
      </c>
    </row>
    <row r="75" spans="1:23" x14ac:dyDescent="0.25">
      <c r="A75" t="s">
        <v>124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125</v>
      </c>
      <c r="G78" s="5" t="s">
        <v>126</v>
      </c>
      <c r="W78" s="5"/>
    </row>
    <row r="80" spans="1:23" x14ac:dyDescent="0.25">
      <c r="A80" t="s">
        <v>127</v>
      </c>
      <c r="G80" t="s">
        <v>127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128</v>
      </c>
      <c r="B6" s="9" t="s">
        <v>1</v>
      </c>
      <c r="C6" s="9" t="s">
        <v>128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4636000</v>
      </c>
      <c r="C8" s="36">
        <f t="shared" si="0"/>
        <v>0</v>
      </c>
      <c r="D8" s="36">
        <f t="shared" si="0"/>
        <v>0</v>
      </c>
      <c r="E8" s="36">
        <f t="shared" si="0"/>
        <v>4636000</v>
      </c>
      <c r="F8" s="37">
        <f t="shared" si="0"/>
        <v>4636000</v>
      </c>
      <c r="G8" s="38">
        <f t="shared" si="0"/>
        <v>4636000</v>
      </c>
      <c r="H8" s="37">
        <f t="shared" si="0"/>
        <v>635000</v>
      </c>
      <c r="I8" s="38">
        <f t="shared" si="0"/>
        <v>500289</v>
      </c>
      <c r="J8" s="37">
        <f t="shared" si="0"/>
        <v>794000</v>
      </c>
      <c r="K8" s="38">
        <f t="shared" si="0"/>
        <v>887448</v>
      </c>
      <c r="L8" s="37">
        <f t="shared" si="0"/>
        <v>1837000</v>
      </c>
      <c r="M8" s="38">
        <f t="shared" si="0"/>
        <v>1582401</v>
      </c>
      <c r="N8" s="37">
        <f t="shared" si="0"/>
        <v>0</v>
      </c>
      <c r="O8" s="38">
        <f t="shared" si="0"/>
        <v>0</v>
      </c>
      <c r="P8" s="37">
        <f t="shared" si="0"/>
        <v>3266000</v>
      </c>
      <c r="Q8" s="38">
        <f t="shared" si="0"/>
        <v>2970138</v>
      </c>
      <c r="R8" s="16">
        <f>IF(($J8       =0),0,((($L8       -$J8       )/$J8       )*100))</f>
        <v>131.36020151133499</v>
      </c>
      <c r="S8" s="17">
        <f>IF(($K8       =0),0,((($M8       -$K8       )/$K8       )*100))</f>
        <v>78.309151634800017</v>
      </c>
      <c r="T8" s="16">
        <f>IF(($E8       =0),0,(($P8       /$E8       )*100))</f>
        <v>70.448662640207075</v>
      </c>
      <c r="U8" s="18">
        <f>IF(($E8       =0),0,(($Q8       /$E8       )*100))</f>
        <v>64.066824849007759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2967000</v>
      </c>
      <c r="C9" s="39">
        <f t="shared" si="2"/>
        <v>0</v>
      </c>
      <c r="D9" s="39">
        <f t="shared" si="2"/>
        <v>0</v>
      </c>
      <c r="E9" s="39">
        <f t="shared" si="2"/>
        <v>2967000</v>
      </c>
      <c r="F9" s="40">
        <f t="shared" si="2"/>
        <v>2967000</v>
      </c>
      <c r="G9" s="41">
        <f t="shared" si="2"/>
        <v>2967000</v>
      </c>
      <c r="H9" s="40">
        <f t="shared" si="2"/>
        <v>434000</v>
      </c>
      <c r="I9" s="41">
        <f t="shared" si="2"/>
        <v>300015</v>
      </c>
      <c r="J9" s="40">
        <f t="shared" si="2"/>
        <v>600000</v>
      </c>
      <c r="K9" s="41">
        <f t="shared" si="2"/>
        <v>693440</v>
      </c>
      <c r="L9" s="40">
        <f t="shared" si="2"/>
        <v>1224000</v>
      </c>
      <c r="M9" s="41">
        <f t="shared" si="2"/>
        <v>1015673</v>
      </c>
      <c r="N9" s="40">
        <f t="shared" si="2"/>
        <v>0</v>
      </c>
      <c r="O9" s="41">
        <f t="shared" si="2"/>
        <v>0</v>
      </c>
      <c r="P9" s="40">
        <f t="shared" si="2"/>
        <v>2258000</v>
      </c>
      <c r="Q9" s="41">
        <f t="shared" si="2"/>
        <v>2009128</v>
      </c>
      <c r="R9" s="20">
        <f>IF(($J9       =0),0,((($L9       -$J9       )/$J9       )*100))</f>
        <v>104</v>
      </c>
      <c r="S9" s="21">
        <f>IF(($K9       =0),0,((($M9       -$K9       )/$K9       )*100))</f>
        <v>46.468764420858328</v>
      </c>
      <c r="T9" s="20">
        <f>IF(($E9       =0),0,(($P9       /$E9       )*100))</f>
        <v>76.103808560835859</v>
      </c>
      <c r="U9" s="22">
        <f>IF(($E9       =0),0,(($Q9       /$E9       )*100))</f>
        <v>67.715807212672729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>
        <v>2967000</v>
      </c>
      <c r="C16" s="42"/>
      <c r="D16" s="42"/>
      <c r="E16" s="42">
        <f t="shared" si="4"/>
        <v>2967000</v>
      </c>
      <c r="F16" s="43">
        <v>2967000</v>
      </c>
      <c r="G16" s="44">
        <v>2967000</v>
      </c>
      <c r="H16" s="43">
        <v>434000</v>
      </c>
      <c r="I16" s="44">
        <v>300015</v>
      </c>
      <c r="J16" s="43">
        <v>600000</v>
      </c>
      <c r="K16" s="44">
        <v>693440</v>
      </c>
      <c r="L16" s="43">
        <v>1224000</v>
      </c>
      <c r="M16" s="44">
        <v>1015673</v>
      </c>
      <c r="N16" s="43"/>
      <c r="O16" s="44"/>
      <c r="P16" s="43">
        <f t="shared" si="5"/>
        <v>2258000</v>
      </c>
      <c r="Q16" s="44">
        <f t="shared" si="6"/>
        <v>2009128</v>
      </c>
      <c r="R16" s="24">
        <f t="shared" si="7"/>
        <v>104</v>
      </c>
      <c r="S16" s="25">
        <f t="shared" si="8"/>
        <v>46.468764420858328</v>
      </c>
      <c r="T16" s="24">
        <f t="shared" si="9"/>
        <v>76.103808560835859</v>
      </c>
      <c r="U16" s="26">
        <f t="shared" si="10"/>
        <v>67.715807212672729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1669000</v>
      </c>
      <c r="C28" s="39">
        <f t="shared" si="11"/>
        <v>0</v>
      </c>
      <c r="D28" s="39">
        <f t="shared" si="11"/>
        <v>0</v>
      </c>
      <c r="E28" s="39">
        <f t="shared" si="11"/>
        <v>1669000</v>
      </c>
      <c r="F28" s="40">
        <f t="shared" si="11"/>
        <v>1669000</v>
      </c>
      <c r="G28" s="41">
        <f t="shared" si="11"/>
        <v>1669000</v>
      </c>
      <c r="H28" s="40">
        <f t="shared" si="11"/>
        <v>201000</v>
      </c>
      <c r="I28" s="41">
        <f t="shared" si="11"/>
        <v>200274</v>
      </c>
      <c r="J28" s="40">
        <f t="shared" si="11"/>
        <v>194000</v>
      </c>
      <c r="K28" s="41">
        <f t="shared" si="11"/>
        <v>194008</v>
      </c>
      <c r="L28" s="40">
        <f t="shared" si="11"/>
        <v>613000</v>
      </c>
      <c r="M28" s="41">
        <f t="shared" si="11"/>
        <v>566728</v>
      </c>
      <c r="N28" s="40">
        <f t="shared" si="11"/>
        <v>0</v>
      </c>
      <c r="O28" s="41">
        <f t="shared" si="11"/>
        <v>0</v>
      </c>
      <c r="P28" s="40">
        <f t="shared" si="11"/>
        <v>1008000</v>
      </c>
      <c r="Q28" s="41">
        <f t="shared" si="11"/>
        <v>961010</v>
      </c>
      <c r="R28" s="20">
        <f t="shared" si="7"/>
        <v>215.97938144329896</v>
      </c>
      <c r="S28" s="21">
        <f t="shared" si="8"/>
        <v>192.11578903962723</v>
      </c>
      <c r="T28" s="20">
        <f t="shared" si="9"/>
        <v>60.39544637507489</v>
      </c>
      <c r="U28" s="22">
        <f t="shared" si="10"/>
        <v>57.579988016776518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/>
      <c r="C31" s="42"/>
      <c r="D31" s="42"/>
      <c r="E31" s="42">
        <f t="shared" si="4"/>
        <v>0</v>
      </c>
      <c r="F31" s="43"/>
      <c r="G31" s="44"/>
      <c r="H31" s="43"/>
      <c r="I31" s="44"/>
      <c r="J31" s="43"/>
      <c r="K31" s="44"/>
      <c r="L31" s="43"/>
      <c r="M31" s="44"/>
      <c r="N31" s="43"/>
      <c r="O31" s="44"/>
      <c r="P31" s="43">
        <f t="shared" si="5"/>
        <v>0</v>
      </c>
      <c r="Q31" s="44">
        <f t="shared" si="6"/>
        <v>0</v>
      </c>
      <c r="R31" s="24">
        <f t="shared" si="7"/>
        <v>0</v>
      </c>
      <c r="S31" s="25">
        <f t="shared" si="8"/>
        <v>0</v>
      </c>
      <c r="T31" s="24">
        <f t="shared" si="9"/>
        <v>0</v>
      </c>
      <c r="U31" s="26">
        <f t="shared" si="10"/>
        <v>0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1669000</v>
      </c>
      <c r="C33" s="42"/>
      <c r="D33" s="42"/>
      <c r="E33" s="42">
        <f t="shared" si="4"/>
        <v>1669000</v>
      </c>
      <c r="F33" s="43">
        <v>1669000</v>
      </c>
      <c r="G33" s="44">
        <v>1669000</v>
      </c>
      <c r="H33" s="43">
        <v>201000</v>
      </c>
      <c r="I33" s="44">
        <v>200274</v>
      </c>
      <c r="J33" s="43">
        <v>194000</v>
      </c>
      <c r="K33" s="44">
        <v>194008</v>
      </c>
      <c r="L33" s="43">
        <v>613000</v>
      </c>
      <c r="M33" s="44">
        <v>566728</v>
      </c>
      <c r="N33" s="43"/>
      <c r="O33" s="44"/>
      <c r="P33" s="43">
        <f t="shared" si="5"/>
        <v>1008000</v>
      </c>
      <c r="Q33" s="44">
        <f t="shared" si="6"/>
        <v>961010</v>
      </c>
      <c r="R33" s="24">
        <f t="shared" si="7"/>
        <v>215.97938144329896</v>
      </c>
      <c r="S33" s="25">
        <f t="shared" si="8"/>
        <v>192.11578903962723</v>
      </c>
      <c r="T33" s="24">
        <f t="shared" si="9"/>
        <v>60.39544637507489</v>
      </c>
      <c r="U33" s="26">
        <f t="shared" si="10"/>
        <v>57.579988016776518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4636000</v>
      </c>
      <c r="C61" s="39">
        <f t="shared" si="26"/>
        <v>0</v>
      </c>
      <c r="D61" s="39">
        <f t="shared" si="26"/>
        <v>0</v>
      </c>
      <c r="E61" s="39">
        <f t="shared" si="26"/>
        <v>4636000</v>
      </c>
      <c r="F61" s="40">
        <f t="shared" si="26"/>
        <v>4636000</v>
      </c>
      <c r="G61" s="41">
        <f t="shared" si="26"/>
        <v>4636000</v>
      </c>
      <c r="H61" s="40">
        <f t="shared" si="26"/>
        <v>635000</v>
      </c>
      <c r="I61" s="41">
        <f t="shared" si="26"/>
        <v>500289</v>
      </c>
      <c r="J61" s="40">
        <f t="shared" si="26"/>
        <v>794000</v>
      </c>
      <c r="K61" s="41">
        <f t="shared" si="26"/>
        <v>887448</v>
      </c>
      <c r="L61" s="40">
        <f t="shared" si="26"/>
        <v>1837000</v>
      </c>
      <c r="M61" s="41">
        <f t="shared" si="26"/>
        <v>1582401</v>
      </c>
      <c r="N61" s="40">
        <f t="shared" si="26"/>
        <v>0</v>
      </c>
      <c r="O61" s="41">
        <f t="shared" si="26"/>
        <v>0</v>
      </c>
      <c r="P61" s="40">
        <f t="shared" si="26"/>
        <v>3266000</v>
      </c>
      <c r="Q61" s="41">
        <f t="shared" si="26"/>
        <v>2970138</v>
      </c>
      <c r="R61" s="20">
        <f t="shared" si="16"/>
        <v>131.36020151133499</v>
      </c>
      <c r="S61" s="21">
        <f t="shared" si="17"/>
        <v>78.309151634800017</v>
      </c>
      <c r="T61" s="20">
        <f t="shared" si="18"/>
        <v>70.448662640207075</v>
      </c>
      <c r="U61" s="22">
        <f t="shared" si="19"/>
        <v>64.066824849007759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4636000</v>
      </c>
      <c r="C65" s="48">
        <f t="shared" si="30"/>
        <v>0</v>
      </c>
      <c r="D65" s="48">
        <f t="shared" si="30"/>
        <v>0</v>
      </c>
      <c r="E65" s="48">
        <f t="shared" si="30"/>
        <v>4636000</v>
      </c>
      <c r="F65" s="49">
        <f t="shared" si="30"/>
        <v>4636000</v>
      </c>
      <c r="G65" s="50">
        <f t="shared" si="30"/>
        <v>4636000</v>
      </c>
      <c r="H65" s="49">
        <f t="shared" si="30"/>
        <v>635000</v>
      </c>
      <c r="I65" s="50">
        <f t="shared" si="30"/>
        <v>500289</v>
      </c>
      <c r="J65" s="49">
        <f t="shared" si="30"/>
        <v>794000</v>
      </c>
      <c r="K65" s="50">
        <f t="shared" si="30"/>
        <v>887448</v>
      </c>
      <c r="L65" s="49">
        <f t="shared" si="30"/>
        <v>1837000</v>
      </c>
      <c r="M65" s="51">
        <f t="shared" si="30"/>
        <v>1582401</v>
      </c>
      <c r="N65" s="49">
        <f t="shared" si="30"/>
        <v>0</v>
      </c>
      <c r="O65" s="50">
        <f t="shared" si="30"/>
        <v>0</v>
      </c>
      <c r="P65" s="49">
        <f t="shared" si="30"/>
        <v>3266000</v>
      </c>
      <c r="Q65" s="50">
        <f t="shared" si="30"/>
        <v>2970138</v>
      </c>
      <c r="R65" s="34">
        <f t="shared" si="16"/>
        <v>131.36020151133499</v>
      </c>
      <c r="S65" s="35">
        <f t="shared" si="17"/>
        <v>78.309151634800017</v>
      </c>
      <c r="T65" s="34">
        <f t="shared" si="18"/>
        <v>70.448662640207075</v>
      </c>
      <c r="U65" s="35">
        <f t="shared" si="19"/>
        <v>64.066824849007759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121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122</v>
      </c>
    </row>
    <row r="74" spans="1:23" x14ac:dyDescent="0.25">
      <c r="A74" t="s">
        <v>123</v>
      </c>
    </row>
    <row r="75" spans="1:23" x14ac:dyDescent="0.25">
      <c r="A75" t="s">
        <v>124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125</v>
      </c>
      <c r="G78" s="5" t="s">
        <v>126</v>
      </c>
      <c r="W78" s="5"/>
    </row>
    <row r="80" spans="1:23" x14ac:dyDescent="0.25">
      <c r="A80" t="s">
        <v>127</v>
      </c>
      <c r="G80" t="s">
        <v>127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128</v>
      </c>
      <c r="B6" s="9" t="s">
        <v>1</v>
      </c>
      <c r="C6" s="9" t="s">
        <v>128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68219000</v>
      </c>
      <c r="C8" s="36">
        <f t="shared" si="0"/>
        <v>0</v>
      </c>
      <c r="D8" s="36">
        <f t="shared" si="0"/>
        <v>0</v>
      </c>
      <c r="E8" s="36">
        <f t="shared" si="0"/>
        <v>68219000</v>
      </c>
      <c r="F8" s="37">
        <f t="shared" si="0"/>
        <v>68219000</v>
      </c>
      <c r="G8" s="38">
        <f t="shared" si="0"/>
        <v>68219000</v>
      </c>
      <c r="H8" s="37">
        <f t="shared" si="0"/>
        <v>9522000</v>
      </c>
      <c r="I8" s="38">
        <f t="shared" si="0"/>
        <v>9504858</v>
      </c>
      <c r="J8" s="37">
        <f t="shared" si="0"/>
        <v>11819000</v>
      </c>
      <c r="K8" s="38">
        <f t="shared" si="0"/>
        <v>14444930</v>
      </c>
      <c r="L8" s="37">
        <f t="shared" si="0"/>
        <v>16142000</v>
      </c>
      <c r="M8" s="38">
        <f t="shared" si="0"/>
        <v>13394183</v>
      </c>
      <c r="N8" s="37">
        <f t="shared" si="0"/>
        <v>0</v>
      </c>
      <c r="O8" s="38">
        <f t="shared" si="0"/>
        <v>0</v>
      </c>
      <c r="P8" s="37">
        <f t="shared" si="0"/>
        <v>37483000</v>
      </c>
      <c r="Q8" s="38">
        <f t="shared" si="0"/>
        <v>37343971</v>
      </c>
      <c r="R8" s="16">
        <f>IF(($J8       =0),0,((($L8       -$J8       )/$J8       )*100))</f>
        <v>36.576698536255179</v>
      </c>
      <c r="S8" s="17">
        <f>IF(($K8       =0),0,((($M8       -$K8       )/$K8       )*100))</f>
        <v>-7.2741577840806428</v>
      </c>
      <c r="T8" s="16">
        <f>IF(($E8       =0),0,(($P8       /$E8       )*100))</f>
        <v>54.945103270349904</v>
      </c>
      <c r="U8" s="18">
        <f>IF(($E8       =0),0,(($Q8       /$E8       )*100))</f>
        <v>54.741305208226443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60754000</v>
      </c>
      <c r="C9" s="39">
        <f t="shared" si="2"/>
        <v>0</v>
      </c>
      <c r="D9" s="39">
        <f t="shared" si="2"/>
        <v>0</v>
      </c>
      <c r="E9" s="39">
        <f t="shared" si="2"/>
        <v>60754000</v>
      </c>
      <c r="F9" s="40">
        <f t="shared" si="2"/>
        <v>60754000</v>
      </c>
      <c r="G9" s="41">
        <f t="shared" si="2"/>
        <v>60754000</v>
      </c>
      <c r="H9" s="40">
        <f t="shared" si="2"/>
        <v>9365000</v>
      </c>
      <c r="I9" s="41">
        <f t="shared" si="2"/>
        <v>9364458</v>
      </c>
      <c r="J9" s="40">
        <f t="shared" si="2"/>
        <v>9674000</v>
      </c>
      <c r="K9" s="41">
        <f t="shared" si="2"/>
        <v>12500755</v>
      </c>
      <c r="L9" s="40">
        <f t="shared" si="2"/>
        <v>14757000</v>
      </c>
      <c r="M9" s="41">
        <f t="shared" si="2"/>
        <v>11928523</v>
      </c>
      <c r="N9" s="40">
        <f t="shared" si="2"/>
        <v>0</v>
      </c>
      <c r="O9" s="41">
        <f t="shared" si="2"/>
        <v>0</v>
      </c>
      <c r="P9" s="40">
        <f t="shared" si="2"/>
        <v>33796000</v>
      </c>
      <c r="Q9" s="41">
        <f t="shared" si="2"/>
        <v>33793736</v>
      </c>
      <c r="R9" s="20">
        <f>IF(($J9       =0),0,((($L9       -$J9       )/$J9       )*100))</f>
        <v>52.542898490800084</v>
      </c>
      <c r="S9" s="21">
        <f>IF(($K9       =0),0,((($M9       -$K9       )/$K9       )*100))</f>
        <v>-4.5775795141973425</v>
      </c>
      <c r="T9" s="20">
        <f>IF(($E9       =0),0,(($P9       /$E9       )*100))</f>
        <v>55.627612996675111</v>
      </c>
      <c r="U9" s="22">
        <f>IF(($E9       =0),0,(($Q9       /$E9       )*100))</f>
        <v>55.623886493070415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13612000</v>
      </c>
      <c r="C10" s="42"/>
      <c r="D10" s="42"/>
      <c r="E10" s="42">
        <f t="shared" ref="E10:E41" si="4">$B10      +$C10      +$D10</f>
        <v>13612000</v>
      </c>
      <c r="F10" s="43">
        <v>13612000</v>
      </c>
      <c r="G10" s="44">
        <v>13612000</v>
      </c>
      <c r="H10" s="43">
        <v>1490000</v>
      </c>
      <c r="I10" s="44">
        <v>1488863</v>
      </c>
      <c r="J10" s="43">
        <v>7587000</v>
      </c>
      <c r="K10" s="44">
        <v>7587671</v>
      </c>
      <c r="L10" s="43">
        <v>4058000</v>
      </c>
      <c r="M10" s="44">
        <v>4057782</v>
      </c>
      <c r="N10" s="43"/>
      <c r="O10" s="44"/>
      <c r="P10" s="43">
        <f t="shared" ref="P10:P41" si="5">$H10      +$J10      +$L10      +$N10</f>
        <v>13135000</v>
      </c>
      <c r="Q10" s="44">
        <f t="shared" ref="Q10:Q41" si="6">$I10      +$K10      +$M10      +$O10</f>
        <v>13134316</v>
      </c>
      <c r="R10" s="24">
        <f t="shared" ref="R10:R41" si="7">IF(($J10      =0),0,((($L10      -$J10      )/$J10      )*100))</f>
        <v>-46.513773560036903</v>
      </c>
      <c r="S10" s="25">
        <f t="shared" ref="S10:S41" si="8">IF(($K10      =0),0,((($M10      -$K10      )/$K10      )*100))</f>
        <v>-46.521376585779741</v>
      </c>
      <c r="T10" s="24">
        <f t="shared" ref="T10:T41" si="9">IF(($E10      =0),0,(($P10      /$E10      )*100))</f>
        <v>96.495739053776077</v>
      </c>
      <c r="U10" s="26">
        <f t="shared" ref="U10:U41" si="10">IF(($E10      =0),0,(($Q10      /$E10      )*100))</f>
        <v>96.490714075815447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14142000</v>
      </c>
      <c r="C13" s="42"/>
      <c r="D13" s="42"/>
      <c r="E13" s="42">
        <f t="shared" si="4"/>
        <v>14142000</v>
      </c>
      <c r="F13" s="43">
        <v>14142000</v>
      </c>
      <c r="G13" s="44">
        <v>14142000</v>
      </c>
      <c r="H13" s="43">
        <v>6364000</v>
      </c>
      <c r="I13" s="44">
        <v>6364000</v>
      </c>
      <c r="J13" s="43"/>
      <c r="K13" s="44">
        <v>2828000</v>
      </c>
      <c r="L13" s="43">
        <v>2828000</v>
      </c>
      <c r="M13" s="44"/>
      <c r="N13" s="43"/>
      <c r="O13" s="44"/>
      <c r="P13" s="43">
        <f t="shared" si="5"/>
        <v>9192000</v>
      </c>
      <c r="Q13" s="44">
        <f t="shared" si="6"/>
        <v>9192000</v>
      </c>
      <c r="R13" s="24">
        <f t="shared" si="7"/>
        <v>0</v>
      </c>
      <c r="S13" s="25">
        <f t="shared" si="8"/>
        <v>-100</v>
      </c>
      <c r="T13" s="24">
        <f t="shared" si="9"/>
        <v>64.99787865931269</v>
      </c>
      <c r="U13" s="26">
        <f t="shared" si="10"/>
        <v>64.99787865931269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33000000</v>
      </c>
      <c r="C23" s="42"/>
      <c r="D23" s="42"/>
      <c r="E23" s="42">
        <f t="shared" si="4"/>
        <v>33000000</v>
      </c>
      <c r="F23" s="43">
        <v>33000000</v>
      </c>
      <c r="G23" s="44">
        <v>33000000</v>
      </c>
      <c r="H23" s="43">
        <v>1511000</v>
      </c>
      <c r="I23" s="44">
        <v>1511595</v>
      </c>
      <c r="J23" s="43">
        <v>2087000</v>
      </c>
      <c r="K23" s="44">
        <v>2085084</v>
      </c>
      <c r="L23" s="43">
        <v>7871000</v>
      </c>
      <c r="M23" s="44">
        <v>7870741</v>
      </c>
      <c r="N23" s="43"/>
      <c r="O23" s="44"/>
      <c r="P23" s="43">
        <f t="shared" si="5"/>
        <v>11469000</v>
      </c>
      <c r="Q23" s="44">
        <f t="shared" si="6"/>
        <v>11467420</v>
      </c>
      <c r="R23" s="24">
        <f t="shared" si="7"/>
        <v>277.14422616195498</v>
      </c>
      <c r="S23" s="25">
        <f t="shared" si="8"/>
        <v>277.47836538000388</v>
      </c>
      <c r="T23" s="24">
        <f t="shared" si="9"/>
        <v>34.754545454545458</v>
      </c>
      <c r="U23" s="26">
        <f t="shared" si="10"/>
        <v>34.749757575757577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7465000</v>
      </c>
      <c r="C28" s="39">
        <f t="shared" si="11"/>
        <v>0</v>
      </c>
      <c r="D28" s="39">
        <f t="shared" si="11"/>
        <v>0</v>
      </c>
      <c r="E28" s="39">
        <f t="shared" si="11"/>
        <v>7465000</v>
      </c>
      <c r="F28" s="40">
        <f t="shared" si="11"/>
        <v>7465000</v>
      </c>
      <c r="G28" s="41">
        <f t="shared" si="11"/>
        <v>7465000</v>
      </c>
      <c r="H28" s="40">
        <f t="shared" si="11"/>
        <v>157000</v>
      </c>
      <c r="I28" s="41">
        <f t="shared" si="11"/>
        <v>140400</v>
      </c>
      <c r="J28" s="40">
        <f t="shared" si="11"/>
        <v>2145000</v>
      </c>
      <c r="K28" s="41">
        <f t="shared" si="11"/>
        <v>1944175</v>
      </c>
      <c r="L28" s="40">
        <f t="shared" si="11"/>
        <v>1385000</v>
      </c>
      <c r="M28" s="41">
        <f t="shared" si="11"/>
        <v>1465660</v>
      </c>
      <c r="N28" s="40">
        <f t="shared" si="11"/>
        <v>0</v>
      </c>
      <c r="O28" s="41">
        <f t="shared" si="11"/>
        <v>0</v>
      </c>
      <c r="P28" s="40">
        <f t="shared" si="11"/>
        <v>3687000</v>
      </c>
      <c r="Q28" s="41">
        <f t="shared" si="11"/>
        <v>3550235</v>
      </c>
      <c r="R28" s="20">
        <f t="shared" si="7"/>
        <v>-35.431235431235429</v>
      </c>
      <c r="S28" s="21">
        <f t="shared" si="8"/>
        <v>-24.612753481553874</v>
      </c>
      <c r="T28" s="20">
        <f t="shared" si="9"/>
        <v>49.39048894842599</v>
      </c>
      <c r="U28" s="22">
        <f t="shared" si="10"/>
        <v>47.558405894172807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1900000</v>
      </c>
      <c r="C31" s="42"/>
      <c r="D31" s="42"/>
      <c r="E31" s="42">
        <f t="shared" si="4"/>
        <v>1900000</v>
      </c>
      <c r="F31" s="43">
        <v>1900000</v>
      </c>
      <c r="G31" s="44">
        <v>1900000</v>
      </c>
      <c r="H31" s="43">
        <v>56000</v>
      </c>
      <c r="I31" s="44">
        <v>40047</v>
      </c>
      <c r="J31" s="43">
        <v>24000</v>
      </c>
      <c r="K31" s="44">
        <v>24480</v>
      </c>
      <c r="L31" s="43">
        <v>458000</v>
      </c>
      <c r="M31" s="44">
        <v>328433</v>
      </c>
      <c r="N31" s="43"/>
      <c r="O31" s="44"/>
      <c r="P31" s="43">
        <f t="shared" si="5"/>
        <v>538000</v>
      </c>
      <c r="Q31" s="44">
        <f t="shared" si="6"/>
        <v>392960</v>
      </c>
      <c r="R31" s="24">
        <f t="shared" si="7"/>
        <v>1808.3333333333333</v>
      </c>
      <c r="S31" s="25">
        <f t="shared" si="8"/>
        <v>1241.6380718954249</v>
      </c>
      <c r="T31" s="24">
        <f t="shared" si="9"/>
        <v>28.315789473684212</v>
      </c>
      <c r="U31" s="26">
        <f t="shared" si="10"/>
        <v>20.682105263157897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1565000</v>
      </c>
      <c r="C33" s="42"/>
      <c r="D33" s="42"/>
      <c r="E33" s="42">
        <f t="shared" si="4"/>
        <v>1565000</v>
      </c>
      <c r="F33" s="43">
        <v>1565000</v>
      </c>
      <c r="G33" s="44">
        <v>1565000</v>
      </c>
      <c r="H33" s="43">
        <v>101000</v>
      </c>
      <c r="I33" s="44">
        <v>100353</v>
      </c>
      <c r="J33" s="43">
        <v>352000</v>
      </c>
      <c r="K33" s="44">
        <v>352558</v>
      </c>
      <c r="L33" s="43">
        <v>305000</v>
      </c>
      <c r="M33" s="44">
        <v>468307</v>
      </c>
      <c r="N33" s="43"/>
      <c r="O33" s="44"/>
      <c r="P33" s="43">
        <f t="shared" si="5"/>
        <v>758000</v>
      </c>
      <c r="Q33" s="44">
        <f t="shared" si="6"/>
        <v>921218</v>
      </c>
      <c r="R33" s="24">
        <f t="shared" si="7"/>
        <v>-13.352272727272727</v>
      </c>
      <c r="S33" s="25">
        <f t="shared" si="8"/>
        <v>32.831193732662427</v>
      </c>
      <c r="T33" s="24">
        <f t="shared" si="9"/>
        <v>48.43450479233227</v>
      </c>
      <c r="U33" s="26">
        <f t="shared" si="10"/>
        <v>58.863769968051116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4000000</v>
      </c>
      <c r="C36" s="42"/>
      <c r="D36" s="42"/>
      <c r="E36" s="42">
        <f t="shared" si="4"/>
        <v>4000000</v>
      </c>
      <c r="F36" s="43">
        <v>4000000</v>
      </c>
      <c r="G36" s="44">
        <v>4000000</v>
      </c>
      <c r="H36" s="43"/>
      <c r="I36" s="44"/>
      <c r="J36" s="43">
        <v>1769000</v>
      </c>
      <c r="K36" s="44">
        <v>1567137</v>
      </c>
      <c r="L36" s="43">
        <v>622000</v>
      </c>
      <c r="M36" s="44">
        <v>668920</v>
      </c>
      <c r="N36" s="43"/>
      <c r="O36" s="44"/>
      <c r="P36" s="43">
        <f t="shared" si="5"/>
        <v>2391000</v>
      </c>
      <c r="Q36" s="44">
        <f t="shared" si="6"/>
        <v>2236057</v>
      </c>
      <c r="R36" s="24">
        <f t="shared" si="7"/>
        <v>-64.83889202939514</v>
      </c>
      <c r="S36" s="25">
        <f t="shared" si="8"/>
        <v>-57.315793067230246</v>
      </c>
      <c r="T36" s="24">
        <f t="shared" si="9"/>
        <v>59.774999999999999</v>
      </c>
      <c r="U36" s="26">
        <f t="shared" si="10"/>
        <v>55.901425000000003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68219000</v>
      </c>
      <c r="C61" s="39">
        <f t="shared" si="26"/>
        <v>0</v>
      </c>
      <c r="D61" s="39">
        <f t="shared" si="26"/>
        <v>0</v>
      </c>
      <c r="E61" s="39">
        <f t="shared" si="26"/>
        <v>68219000</v>
      </c>
      <c r="F61" s="40">
        <f t="shared" si="26"/>
        <v>68219000</v>
      </c>
      <c r="G61" s="41">
        <f t="shared" si="26"/>
        <v>68219000</v>
      </c>
      <c r="H61" s="40">
        <f t="shared" si="26"/>
        <v>9522000</v>
      </c>
      <c r="I61" s="41">
        <f t="shared" si="26"/>
        <v>9504858</v>
      </c>
      <c r="J61" s="40">
        <f t="shared" si="26"/>
        <v>11819000</v>
      </c>
      <c r="K61" s="41">
        <f t="shared" si="26"/>
        <v>14444930</v>
      </c>
      <c r="L61" s="40">
        <f t="shared" si="26"/>
        <v>16142000</v>
      </c>
      <c r="M61" s="41">
        <f t="shared" si="26"/>
        <v>13394183</v>
      </c>
      <c r="N61" s="40">
        <f t="shared" si="26"/>
        <v>0</v>
      </c>
      <c r="O61" s="41">
        <f t="shared" si="26"/>
        <v>0</v>
      </c>
      <c r="P61" s="40">
        <f t="shared" si="26"/>
        <v>37483000</v>
      </c>
      <c r="Q61" s="41">
        <f t="shared" si="26"/>
        <v>37343971</v>
      </c>
      <c r="R61" s="20">
        <f t="shared" si="16"/>
        <v>36.576698536255179</v>
      </c>
      <c r="S61" s="21">
        <f t="shared" si="17"/>
        <v>-7.2741577840806428</v>
      </c>
      <c r="T61" s="20">
        <f t="shared" si="18"/>
        <v>54.945103270349904</v>
      </c>
      <c r="U61" s="22">
        <f t="shared" si="19"/>
        <v>54.741305208226443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68219000</v>
      </c>
      <c r="C65" s="48">
        <f t="shared" si="30"/>
        <v>0</v>
      </c>
      <c r="D65" s="48">
        <f t="shared" si="30"/>
        <v>0</v>
      </c>
      <c r="E65" s="48">
        <f t="shared" si="30"/>
        <v>68219000</v>
      </c>
      <c r="F65" s="49">
        <f t="shared" si="30"/>
        <v>68219000</v>
      </c>
      <c r="G65" s="50">
        <f t="shared" si="30"/>
        <v>68219000</v>
      </c>
      <c r="H65" s="49">
        <f t="shared" si="30"/>
        <v>9522000</v>
      </c>
      <c r="I65" s="50">
        <f t="shared" si="30"/>
        <v>9504858</v>
      </c>
      <c r="J65" s="49">
        <f t="shared" si="30"/>
        <v>11819000</v>
      </c>
      <c r="K65" s="50">
        <f t="shared" si="30"/>
        <v>14444930</v>
      </c>
      <c r="L65" s="49">
        <f t="shared" si="30"/>
        <v>16142000</v>
      </c>
      <c r="M65" s="51">
        <f t="shared" si="30"/>
        <v>13394183</v>
      </c>
      <c r="N65" s="49">
        <f t="shared" si="30"/>
        <v>0</v>
      </c>
      <c r="O65" s="50">
        <f t="shared" si="30"/>
        <v>0</v>
      </c>
      <c r="P65" s="49">
        <f t="shared" si="30"/>
        <v>37483000</v>
      </c>
      <c r="Q65" s="50">
        <f t="shared" si="30"/>
        <v>37343971</v>
      </c>
      <c r="R65" s="34">
        <f t="shared" si="16"/>
        <v>36.576698536255179</v>
      </c>
      <c r="S65" s="35">
        <f t="shared" si="17"/>
        <v>-7.2741577840806428</v>
      </c>
      <c r="T65" s="34">
        <f t="shared" si="18"/>
        <v>54.945103270349904</v>
      </c>
      <c r="U65" s="35">
        <f t="shared" si="19"/>
        <v>54.741305208226443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121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122</v>
      </c>
    </row>
    <row r="74" spans="1:23" x14ac:dyDescent="0.25">
      <c r="A74" t="s">
        <v>123</v>
      </c>
    </row>
    <row r="75" spans="1:23" x14ac:dyDescent="0.25">
      <c r="A75" t="s">
        <v>124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125</v>
      </c>
      <c r="G78" s="5" t="s">
        <v>126</v>
      </c>
      <c r="W78" s="5"/>
    </row>
    <row r="80" spans="1:23" x14ac:dyDescent="0.25">
      <c r="A80" t="s">
        <v>127</v>
      </c>
      <c r="G80" t="s">
        <v>127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128</v>
      </c>
      <c r="B6" s="9" t="s">
        <v>1</v>
      </c>
      <c r="C6" s="9" t="s">
        <v>128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19234000</v>
      </c>
      <c r="C8" s="36">
        <f t="shared" si="0"/>
        <v>0</v>
      </c>
      <c r="D8" s="36">
        <f t="shared" si="0"/>
        <v>0</v>
      </c>
      <c r="E8" s="36">
        <f t="shared" si="0"/>
        <v>19234000</v>
      </c>
      <c r="F8" s="37">
        <f t="shared" si="0"/>
        <v>19234000</v>
      </c>
      <c r="G8" s="38">
        <f t="shared" si="0"/>
        <v>19234000</v>
      </c>
      <c r="H8" s="37">
        <f t="shared" si="0"/>
        <v>8125000</v>
      </c>
      <c r="I8" s="38">
        <f t="shared" si="0"/>
        <v>7487685</v>
      </c>
      <c r="J8" s="37">
        <f t="shared" si="0"/>
        <v>5718000</v>
      </c>
      <c r="K8" s="38">
        <f t="shared" si="0"/>
        <v>5439412</v>
      </c>
      <c r="L8" s="37">
        <f t="shared" si="0"/>
        <v>2413000</v>
      </c>
      <c r="M8" s="38">
        <f t="shared" si="0"/>
        <v>505410</v>
      </c>
      <c r="N8" s="37">
        <f t="shared" si="0"/>
        <v>0</v>
      </c>
      <c r="O8" s="38">
        <f t="shared" si="0"/>
        <v>0</v>
      </c>
      <c r="P8" s="37">
        <f t="shared" si="0"/>
        <v>16256000</v>
      </c>
      <c r="Q8" s="38">
        <f t="shared" si="0"/>
        <v>13432507</v>
      </c>
      <c r="R8" s="16">
        <f>IF(($J8       =0),0,((($L8       -$J8       )/$J8       )*100))</f>
        <v>-57.799930045470447</v>
      </c>
      <c r="S8" s="17">
        <f>IF(($K8       =0),0,((($M8       -$K8       )/$K8       )*100))</f>
        <v>-90.708370684184246</v>
      </c>
      <c r="T8" s="16">
        <f>IF(($E8       =0),0,(($P8       /$E8       )*100))</f>
        <v>84.517001143807832</v>
      </c>
      <c r="U8" s="18">
        <f>IF(($E8       =0),0,(($Q8       /$E8       )*100))</f>
        <v>69.837303732972856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14956000</v>
      </c>
      <c r="C9" s="39">
        <f t="shared" si="2"/>
        <v>0</v>
      </c>
      <c r="D9" s="39">
        <f t="shared" si="2"/>
        <v>0</v>
      </c>
      <c r="E9" s="39">
        <f t="shared" si="2"/>
        <v>14956000</v>
      </c>
      <c r="F9" s="40">
        <f t="shared" si="2"/>
        <v>14956000</v>
      </c>
      <c r="G9" s="41">
        <f t="shared" si="2"/>
        <v>14956000</v>
      </c>
      <c r="H9" s="40">
        <f t="shared" si="2"/>
        <v>6935000</v>
      </c>
      <c r="I9" s="41">
        <f t="shared" si="2"/>
        <v>6297243</v>
      </c>
      <c r="J9" s="40">
        <f t="shared" si="2"/>
        <v>5004000</v>
      </c>
      <c r="K9" s="41">
        <f t="shared" si="2"/>
        <v>4683061</v>
      </c>
      <c r="L9" s="40">
        <f t="shared" si="2"/>
        <v>1965000</v>
      </c>
      <c r="M9" s="41">
        <f t="shared" si="2"/>
        <v>88785</v>
      </c>
      <c r="N9" s="40">
        <f t="shared" si="2"/>
        <v>0</v>
      </c>
      <c r="O9" s="41">
        <f t="shared" si="2"/>
        <v>0</v>
      </c>
      <c r="P9" s="40">
        <f t="shared" si="2"/>
        <v>13904000</v>
      </c>
      <c r="Q9" s="41">
        <f t="shared" si="2"/>
        <v>11069089</v>
      </c>
      <c r="R9" s="20">
        <f>IF(($J9       =0),0,((($L9       -$J9       )/$J9       )*100))</f>
        <v>-60.731414868105517</v>
      </c>
      <c r="S9" s="21">
        <f>IF(($K9       =0),0,((($M9       -$K9       )/$K9       )*100))</f>
        <v>-98.104124631304174</v>
      </c>
      <c r="T9" s="20">
        <f>IF(($E9       =0),0,(($P9       /$E9       )*100))</f>
        <v>92.966033698849955</v>
      </c>
      <c r="U9" s="22">
        <f>IF(($E9       =0),0,(($Q9       /$E9       )*100))</f>
        <v>74.011025675314258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11544000</v>
      </c>
      <c r="C10" s="42"/>
      <c r="D10" s="42"/>
      <c r="E10" s="42">
        <f t="shared" ref="E10:E41" si="4">$B10      +$C10      +$D10</f>
        <v>11544000</v>
      </c>
      <c r="F10" s="43">
        <v>11544000</v>
      </c>
      <c r="G10" s="44">
        <v>11544000</v>
      </c>
      <c r="H10" s="43">
        <v>6935000</v>
      </c>
      <c r="I10" s="44">
        <v>6297243</v>
      </c>
      <c r="J10" s="43">
        <v>3469000</v>
      </c>
      <c r="K10" s="44">
        <v>3148061</v>
      </c>
      <c r="L10" s="43">
        <v>88000</v>
      </c>
      <c r="M10" s="44">
        <v>88785</v>
      </c>
      <c r="N10" s="43"/>
      <c r="O10" s="44"/>
      <c r="P10" s="43">
        <f t="shared" ref="P10:P41" si="5">$H10      +$J10      +$L10      +$N10</f>
        <v>10492000</v>
      </c>
      <c r="Q10" s="44">
        <f t="shared" ref="Q10:Q41" si="6">$I10      +$K10      +$M10      +$O10</f>
        <v>9534089</v>
      </c>
      <c r="R10" s="24">
        <f t="shared" ref="R10:R41" si="7">IF(($J10      =0),0,((($L10      -$J10      )/$J10      )*100))</f>
        <v>-97.463245892187956</v>
      </c>
      <c r="S10" s="25">
        <f t="shared" ref="S10:S41" si="8">IF(($K10      =0),0,((($M10      -$K10      )/$K10      )*100))</f>
        <v>-97.1796925154881</v>
      </c>
      <c r="T10" s="24">
        <f t="shared" ref="T10:T41" si="9">IF(($E10      =0),0,(($P10      /$E10      )*100))</f>
        <v>90.887040887040882</v>
      </c>
      <c r="U10" s="26">
        <f t="shared" ref="U10:U41" si="10">IF(($E10      =0),0,(($Q10      /$E10      )*100))</f>
        <v>82.589128551628548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3412000</v>
      </c>
      <c r="C13" s="42"/>
      <c r="D13" s="42"/>
      <c r="E13" s="42">
        <f t="shared" si="4"/>
        <v>3412000</v>
      </c>
      <c r="F13" s="43">
        <v>3412000</v>
      </c>
      <c r="G13" s="44">
        <v>3412000</v>
      </c>
      <c r="H13" s="43"/>
      <c r="I13" s="44"/>
      <c r="J13" s="43">
        <v>1535000</v>
      </c>
      <c r="K13" s="44">
        <v>1535000</v>
      </c>
      <c r="L13" s="43">
        <v>1877000</v>
      </c>
      <c r="M13" s="44"/>
      <c r="N13" s="43"/>
      <c r="O13" s="44"/>
      <c r="P13" s="43">
        <f t="shared" si="5"/>
        <v>3412000</v>
      </c>
      <c r="Q13" s="44">
        <f t="shared" si="6"/>
        <v>1535000</v>
      </c>
      <c r="R13" s="24">
        <f t="shared" si="7"/>
        <v>22.280130293159608</v>
      </c>
      <c r="S13" s="25">
        <f t="shared" si="8"/>
        <v>-100</v>
      </c>
      <c r="T13" s="24">
        <f t="shared" si="9"/>
        <v>100</v>
      </c>
      <c r="U13" s="26">
        <f t="shared" si="10"/>
        <v>44.988276670574443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4278000</v>
      </c>
      <c r="C28" s="39">
        <f t="shared" si="11"/>
        <v>0</v>
      </c>
      <c r="D28" s="39">
        <f t="shared" si="11"/>
        <v>0</v>
      </c>
      <c r="E28" s="39">
        <f t="shared" si="11"/>
        <v>4278000</v>
      </c>
      <c r="F28" s="40">
        <f t="shared" si="11"/>
        <v>4278000</v>
      </c>
      <c r="G28" s="41">
        <f t="shared" si="11"/>
        <v>4278000</v>
      </c>
      <c r="H28" s="40">
        <f t="shared" si="11"/>
        <v>1190000</v>
      </c>
      <c r="I28" s="41">
        <f t="shared" si="11"/>
        <v>1190442</v>
      </c>
      <c r="J28" s="40">
        <f t="shared" si="11"/>
        <v>714000</v>
      </c>
      <c r="K28" s="41">
        <f t="shared" si="11"/>
        <v>756351</v>
      </c>
      <c r="L28" s="40">
        <f t="shared" si="11"/>
        <v>448000</v>
      </c>
      <c r="M28" s="41">
        <f t="shared" si="11"/>
        <v>416625</v>
      </c>
      <c r="N28" s="40">
        <f t="shared" si="11"/>
        <v>0</v>
      </c>
      <c r="O28" s="41">
        <f t="shared" si="11"/>
        <v>0</v>
      </c>
      <c r="P28" s="40">
        <f t="shared" si="11"/>
        <v>2352000</v>
      </c>
      <c r="Q28" s="41">
        <f t="shared" si="11"/>
        <v>2363418</v>
      </c>
      <c r="R28" s="20">
        <f t="shared" si="7"/>
        <v>-37.254901960784316</v>
      </c>
      <c r="S28" s="21">
        <f t="shared" si="8"/>
        <v>-44.91644752238048</v>
      </c>
      <c r="T28" s="20">
        <f t="shared" si="9"/>
        <v>54.978962131837307</v>
      </c>
      <c r="U28" s="22">
        <f t="shared" si="10"/>
        <v>55.245862552594673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2900000</v>
      </c>
      <c r="C31" s="42"/>
      <c r="D31" s="42"/>
      <c r="E31" s="42">
        <f t="shared" si="4"/>
        <v>2900000</v>
      </c>
      <c r="F31" s="43">
        <v>2900000</v>
      </c>
      <c r="G31" s="44">
        <v>2900000</v>
      </c>
      <c r="H31" s="43">
        <v>932000</v>
      </c>
      <c r="I31" s="44">
        <v>932508</v>
      </c>
      <c r="J31" s="43">
        <v>330000</v>
      </c>
      <c r="K31" s="44">
        <v>372884</v>
      </c>
      <c r="L31" s="43">
        <v>215000</v>
      </c>
      <c r="M31" s="44">
        <v>182990</v>
      </c>
      <c r="N31" s="43"/>
      <c r="O31" s="44"/>
      <c r="P31" s="43">
        <f t="shared" si="5"/>
        <v>1477000</v>
      </c>
      <c r="Q31" s="44">
        <f t="shared" si="6"/>
        <v>1488382</v>
      </c>
      <c r="R31" s="24">
        <f t="shared" si="7"/>
        <v>-34.848484848484851</v>
      </c>
      <c r="S31" s="25">
        <f t="shared" si="8"/>
        <v>-50.9257570719044</v>
      </c>
      <c r="T31" s="24">
        <f t="shared" si="9"/>
        <v>50.931034482758619</v>
      </c>
      <c r="U31" s="26">
        <f t="shared" si="10"/>
        <v>51.323517241379314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1378000</v>
      </c>
      <c r="C33" s="42"/>
      <c r="D33" s="42"/>
      <c r="E33" s="42">
        <f t="shared" si="4"/>
        <v>1378000</v>
      </c>
      <c r="F33" s="43">
        <v>1378000</v>
      </c>
      <c r="G33" s="44">
        <v>1378000</v>
      </c>
      <c r="H33" s="43">
        <v>258000</v>
      </c>
      <c r="I33" s="44">
        <v>257934</v>
      </c>
      <c r="J33" s="43">
        <v>384000</v>
      </c>
      <c r="K33" s="44">
        <v>383467</v>
      </c>
      <c r="L33" s="43">
        <v>233000</v>
      </c>
      <c r="M33" s="44">
        <v>233635</v>
      </c>
      <c r="N33" s="43"/>
      <c r="O33" s="44"/>
      <c r="P33" s="43">
        <f t="shared" si="5"/>
        <v>875000</v>
      </c>
      <c r="Q33" s="44">
        <f t="shared" si="6"/>
        <v>875036</v>
      </c>
      <c r="R33" s="24">
        <f t="shared" si="7"/>
        <v>-39.322916666666671</v>
      </c>
      <c r="S33" s="25">
        <f t="shared" si="8"/>
        <v>-39.072984115973476</v>
      </c>
      <c r="T33" s="24">
        <f t="shared" si="9"/>
        <v>63.497822931785194</v>
      </c>
      <c r="U33" s="26">
        <f t="shared" si="10"/>
        <v>63.500435413642961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47839000</v>
      </c>
      <c r="C43" s="45">
        <f t="shared" si="20"/>
        <v>0</v>
      </c>
      <c r="D43" s="45">
        <f t="shared" si="20"/>
        <v>0</v>
      </c>
      <c r="E43" s="45">
        <f t="shared" si="20"/>
        <v>47839000</v>
      </c>
      <c r="F43" s="46">
        <f t="shared" si="20"/>
        <v>47672000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47839000</v>
      </c>
      <c r="C44" s="39">
        <f t="shared" si="22"/>
        <v>0</v>
      </c>
      <c r="D44" s="39">
        <f t="shared" si="22"/>
        <v>0</v>
      </c>
      <c r="E44" s="39">
        <f t="shared" si="22"/>
        <v>47839000</v>
      </c>
      <c r="F44" s="40">
        <f t="shared" si="22"/>
        <v>47672000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1839000</v>
      </c>
      <c r="C46" s="42"/>
      <c r="D46" s="42"/>
      <c r="E46" s="42">
        <f t="shared" si="13"/>
        <v>1839000</v>
      </c>
      <c r="F46" s="43">
        <v>1672000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>
        <v>46000000</v>
      </c>
      <c r="C55" s="42"/>
      <c r="D55" s="42"/>
      <c r="E55" s="42">
        <f t="shared" si="13"/>
        <v>46000000</v>
      </c>
      <c r="F55" s="43">
        <v>46000000</v>
      </c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67073000</v>
      </c>
      <c r="C61" s="39">
        <f t="shared" si="26"/>
        <v>0</v>
      </c>
      <c r="D61" s="39">
        <f t="shared" si="26"/>
        <v>0</v>
      </c>
      <c r="E61" s="39">
        <f t="shared" si="26"/>
        <v>67073000</v>
      </c>
      <c r="F61" s="40">
        <f t="shared" si="26"/>
        <v>66906000</v>
      </c>
      <c r="G61" s="41">
        <f t="shared" si="26"/>
        <v>19234000</v>
      </c>
      <c r="H61" s="40">
        <f t="shared" si="26"/>
        <v>8125000</v>
      </c>
      <c r="I61" s="41">
        <f t="shared" si="26"/>
        <v>7487685</v>
      </c>
      <c r="J61" s="40">
        <f t="shared" si="26"/>
        <v>5718000</v>
      </c>
      <c r="K61" s="41">
        <f t="shared" si="26"/>
        <v>5439412</v>
      </c>
      <c r="L61" s="40">
        <f t="shared" si="26"/>
        <v>2413000</v>
      </c>
      <c r="M61" s="41">
        <f t="shared" si="26"/>
        <v>505410</v>
      </c>
      <c r="N61" s="40">
        <f t="shared" si="26"/>
        <v>0</v>
      </c>
      <c r="O61" s="41">
        <f t="shared" si="26"/>
        <v>0</v>
      </c>
      <c r="P61" s="40">
        <f t="shared" si="26"/>
        <v>16256000</v>
      </c>
      <c r="Q61" s="41">
        <f t="shared" si="26"/>
        <v>13432507</v>
      </c>
      <c r="R61" s="20">
        <f t="shared" si="16"/>
        <v>-57.799930045470447</v>
      </c>
      <c r="S61" s="21">
        <f t="shared" si="17"/>
        <v>-90.708370684184246</v>
      </c>
      <c r="T61" s="20">
        <f t="shared" si="18"/>
        <v>24.236279874166954</v>
      </c>
      <c r="U61" s="22">
        <f t="shared" si="19"/>
        <v>20.026697777048888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67073000</v>
      </c>
      <c r="C65" s="48">
        <f t="shared" si="30"/>
        <v>0</v>
      </c>
      <c r="D65" s="48">
        <f t="shared" si="30"/>
        <v>0</v>
      </c>
      <c r="E65" s="48">
        <f t="shared" si="30"/>
        <v>67073000</v>
      </c>
      <c r="F65" s="49">
        <f t="shared" si="30"/>
        <v>66906000</v>
      </c>
      <c r="G65" s="50">
        <f t="shared" si="30"/>
        <v>19234000</v>
      </c>
      <c r="H65" s="49">
        <f t="shared" si="30"/>
        <v>8125000</v>
      </c>
      <c r="I65" s="50">
        <f t="shared" si="30"/>
        <v>7487685</v>
      </c>
      <c r="J65" s="49">
        <f t="shared" si="30"/>
        <v>5718000</v>
      </c>
      <c r="K65" s="50">
        <f t="shared" si="30"/>
        <v>5439412</v>
      </c>
      <c r="L65" s="49">
        <f t="shared" si="30"/>
        <v>2413000</v>
      </c>
      <c r="M65" s="51">
        <f t="shared" si="30"/>
        <v>505410</v>
      </c>
      <c r="N65" s="49">
        <f t="shared" si="30"/>
        <v>0</v>
      </c>
      <c r="O65" s="50">
        <f t="shared" si="30"/>
        <v>0</v>
      </c>
      <c r="P65" s="49">
        <f t="shared" si="30"/>
        <v>16256000</v>
      </c>
      <c r="Q65" s="50">
        <f t="shared" si="30"/>
        <v>13432507</v>
      </c>
      <c r="R65" s="34">
        <f t="shared" si="16"/>
        <v>-57.799930045470447</v>
      </c>
      <c r="S65" s="35">
        <f t="shared" si="17"/>
        <v>-90.708370684184246</v>
      </c>
      <c r="T65" s="34">
        <f t="shared" si="18"/>
        <v>24.236279874166954</v>
      </c>
      <c r="U65" s="35">
        <f t="shared" si="19"/>
        <v>20.026697777048888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121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122</v>
      </c>
    </row>
    <row r="74" spans="1:23" x14ac:dyDescent="0.25">
      <c r="A74" t="s">
        <v>123</v>
      </c>
    </row>
    <row r="75" spans="1:23" x14ac:dyDescent="0.25">
      <c r="A75" t="s">
        <v>124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125</v>
      </c>
      <c r="G78" s="5" t="s">
        <v>126</v>
      </c>
      <c r="W78" s="5"/>
    </row>
    <row r="80" spans="1:23" x14ac:dyDescent="0.25">
      <c r="A80" t="s">
        <v>127</v>
      </c>
      <c r="G80" t="s">
        <v>127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110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128</v>
      </c>
      <c r="B6" s="9" t="s">
        <v>1</v>
      </c>
      <c r="C6" s="9" t="s">
        <v>128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18963000</v>
      </c>
      <c r="C8" s="36">
        <f t="shared" si="0"/>
        <v>0</v>
      </c>
      <c r="D8" s="36">
        <f t="shared" si="0"/>
        <v>0</v>
      </c>
      <c r="E8" s="36">
        <f t="shared" si="0"/>
        <v>18963000</v>
      </c>
      <c r="F8" s="37">
        <f t="shared" si="0"/>
        <v>18963000</v>
      </c>
      <c r="G8" s="38">
        <f t="shared" si="0"/>
        <v>18963000</v>
      </c>
      <c r="H8" s="37">
        <f t="shared" si="0"/>
        <v>2175000</v>
      </c>
      <c r="I8" s="38">
        <f t="shared" si="0"/>
        <v>1277769</v>
      </c>
      <c r="J8" s="37">
        <f t="shared" si="0"/>
        <v>6741000</v>
      </c>
      <c r="K8" s="38">
        <f t="shared" si="0"/>
        <v>2804715</v>
      </c>
      <c r="L8" s="37">
        <f t="shared" si="0"/>
        <v>3399000</v>
      </c>
      <c r="M8" s="38">
        <f t="shared" si="0"/>
        <v>7242496</v>
      </c>
      <c r="N8" s="37">
        <f t="shared" si="0"/>
        <v>0</v>
      </c>
      <c r="O8" s="38">
        <f t="shared" si="0"/>
        <v>0</v>
      </c>
      <c r="P8" s="37">
        <f t="shared" si="0"/>
        <v>12315000</v>
      </c>
      <c r="Q8" s="38">
        <f t="shared" si="0"/>
        <v>11324980</v>
      </c>
      <c r="R8" s="16">
        <f>IF(($J8       =0),0,((($L8       -$J8       )/$J8       )*100))</f>
        <v>-49.57721406319537</v>
      </c>
      <c r="S8" s="17">
        <f>IF(($K8       =0),0,((($M8       -$K8       )/$K8       )*100))</f>
        <v>158.2257377309281</v>
      </c>
      <c r="T8" s="16">
        <f>IF(($E8       =0),0,(($P8       /$E8       )*100))</f>
        <v>64.942255972156303</v>
      </c>
      <c r="U8" s="18">
        <f>IF(($E8       =0),0,(($Q8       /$E8       )*100))</f>
        <v>59.721457575278173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15812000</v>
      </c>
      <c r="C9" s="39">
        <f t="shared" si="2"/>
        <v>0</v>
      </c>
      <c r="D9" s="39">
        <f t="shared" si="2"/>
        <v>0</v>
      </c>
      <c r="E9" s="39">
        <f t="shared" si="2"/>
        <v>15812000</v>
      </c>
      <c r="F9" s="40">
        <f t="shared" si="2"/>
        <v>15812000</v>
      </c>
      <c r="G9" s="41">
        <f t="shared" si="2"/>
        <v>15812000</v>
      </c>
      <c r="H9" s="40">
        <f t="shared" si="2"/>
        <v>1783000</v>
      </c>
      <c r="I9" s="41">
        <f t="shared" si="2"/>
        <v>1065234</v>
      </c>
      <c r="J9" s="40">
        <f t="shared" si="2"/>
        <v>5766000</v>
      </c>
      <c r="K9" s="41">
        <f t="shared" si="2"/>
        <v>2090352</v>
      </c>
      <c r="L9" s="40">
        <f t="shared" si="2"/>
        <v>1685000</v>
      </c>
      <c r="M9" s="41">
        <f t="shared" si="2"/>
        <v>5771991</v>
      </c>
      <c r="N9" s="40">
        <f t="shared" si="2"/>
        <v>0</v>
      </c>
      <c r="O9" s="41">
        <f t="shared" si="2"/>
        <v>0</v>
      </c>
      <c r="P9" s="40">
        <f t="shared" si="2"/>
        <v>9234000</v>
      </c>
      <c r="Q9" s="41">
        <f t="shared" si="2"/>
        <v>8927577</v>
      </c>
      <c r="R9" s="20">
        <f>IF(($J9       =0),0,((($L9       -$J9       )/$J9       )*100))</f>
        <v>-70.776968435657309</v>
      </c>
      <c r="S9" s="21">
        <f>IF(($K9       =0),0,((($M9       -$K9       )/$K9       )*100))</f>
        <v>176.12531286596706</v>
      </c>
      <c r="T9" s="20">
        <f>IF(($E9       =0),0,(($P9       /$E9       )*100))</f>
        <v>58.398684543384775</v>
      </c>
      <c r="U9" s="22">
        <f>IF(($E9       =0),0,(($Q9       /$E9       )*100))</f>
        <v>56.460770301037186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15812000</v>
      </c>
      <c r="C10" s="42"/>
      <c r="D10" s="42"/>
      <c r="E10" s="42">
        <f t="shared" ref="E10:E41" si="4">$B10      +$C10      +$D10</f>
        <v>15812000</v>
      </c>
      <c r="F10" s="43">
        <v>15812000</v>
      </c>
      <c r="G10" s="44">
        <v>15812000</v>
      </c>
      <c r="H10" s="43">
        <v>1783000</v>
      </c>
      <c r="I10" s="44">
        <v>1065234</v>
      </c>
      <c r="J10" s="43">
        <v>5766000</v>
      </c>
      <c r="K10" s="44">
        <v>2090352</v>
      </c>
      <c r="L10" s="43">
        <v>1685000</v>
      </c>
      <c r="M10" s="44">
        <v>5771991</v>
      </c>
      <c r="N10" s="43"/>
      <c r="O10" s="44"/>
      <c r="P10" s="43">
        <f t="shared" ref="P10:P41" si="5">$H10      +$J10      +$L10      +$N10</f>
        <v>9234000</v>
      </c>
      <c r="Q10" s="44">
        <f t="shared" ref="Q10:Q41" si="6">$I10      +$K10      +$M10      +$O10</f>
        <v>8927577</v>
      </c>
      <c r="R10" s="24">
        <f t="shared" ref="R10:R41" si="7">IF(($J10      =0),0,((($L10      -$J10      )/$J10      )*100))</f>
        <v>-70.776968435657309</v>
      </c>
      <c r="S10" s="25">
        <f t="shared" ref="S10:S41" si="8">IF(($K10      =0),0,((($M10      -$K10      )/$K10      )*100))</f>
        <v>176.12531286596706</v>
      </c>
      <c r="T10" s="24">
        <f t="shared" ref="T10:T41" si="9">IF(($E10      =0),0,(($P10      /$E10      )*100))</f>
        <v>58.398684543384775</v>
      </c>
      <c r="U10" s="26">
        <f t="shared" ref="U10:U41" si="10">IF(($E10      =0),0,(($Q10      /$E10      )*100))</f>
        <v>56.460770301037186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3151000</v>
      </c>
      <c r="C28" s="39">
        <f t="shared" si="11"/>
        <v>0</v>
      </c>
      <c r="D28" s="39">
        <f t="shared" si="11"/>
        <v>0</v>
      </c>
      <c r="E28" s="39">
        <f t="shared" si="11"/>
        <v>3151000</v>
      </c>
      <c r="F28" s="40">
        <f t="shared" si="11"/>
        <v>3151000</v>
      </c>
      <c r="G28" s="41">
        <f t="shared" si="11"/>
        <v>3151000</v>
      </c>
      <c r="H28" s="40">
        <f t="shared" si="11"/>
        <v>392000</v>
      </c>
      <c r="I28" s="41">
        <f t="shared" si="11"/>
        <v>212535</v>
      </c>
      <c r="J28" s="40">
        <f t="shared" si="11"/>
        <v>975000</v>
      </c>
      <c r="K28" s="41">
        <f t="shared" si="11"/>
        <v>714363</v>
      </c>
      <c r="L28" s="40">
        <f t="shared" si="11"/>
        <v>1714000</v>
      </c>
      <c r="M28" s="41">
        <f t="shared" si="11"/>
        <v>1470505</v>
      </c>
      <c r="N28" s="40">
        <f t="shared" si="11"/>
        <v>0</v>
      </c>
      <c r="O28" s="41">
        <f t="shared" si="11"/>
        <v>0</v>
      </c>
      <c r="P28" s="40">
        <f t="shared" si="11"/>
        <v>3081000</v>
      </c>
      <c r="Q28" s="41">
        <f t="shared" si="11"/>
        <v>2397403</v>
      </c>
      <c r="R28" s="20">
        <f t="shared" si="7"/>
        <v>75.794871794871796</v>
      </c>
      <c r="S28" s="21">
        <f t="shared" si="8"/>
        <v>105.84842720017693</v>
      </c>
      <c r="T28" s="20">
        <f t="shared" si="9"/>
        <v>97.778483021263099</v>
      </c>
      <c r="U28" s="22">
        <f t="shared" si="10"/>
        <v>76.083878133925737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1800000</v>
      </c>
      <c r="C31" s="42"/>
      <c r="D31" s="42"/>
      <c r="E31" s="42">
        <f t="shared" si="4"/>
        <v>1800000</v>
      </c>
      <c r="F31" s="43">
        <v>1800000</v>
      </c>
      <c r="G31" s="44">
        <v>1800000</v>
      </c>
      <c r="H31" s="43">
        <v>272000</v>
      </c>
      <c r="I31" s="44">
        <v>175748</v>
      </c>
      <c r="J31" s="43">
        <v>405000</v>
      </c>
      <c r="K31" s="44">
        <v>397211</v>
      </c>
      <c r="L31" s="43">
        <v>1098000</v>
      </c>
      <c r="M31" s="44">
        <v>554595</v>
      </c>
      <c r="N31" s="43"/>
      <c r="O31" s="44"/>
      <c r="P31" s="43">
        <f t="shared" si="5"/>
        <v>1775000</v>
      </c>
      <c r="Q31" s="44">
        <f t="shared" si="6"/>
        <v>1127554</v>
      </c>
      <c r="R31" s="24">
        <f t="shared" si="7"/>
        <v>171.11111111111111</v>
      </c>
      <c r="S31" s="25">
        <f t="shared" si="8"/>
        <v>39.622266251438155</v>
      </c>
      <c r="T31" s="24">
        <f t="shared" si="9"/>
        <v>98.611111111111114</v>
      </c>
      <c r="U31" s="26">
        <f t="shared" si="10"/>
        <v>62.641888888888886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1351000</v>
      </c>
      <c r="C33" s="42"/>
      <c r="D33" s="42"/>
      <c r="E33" s="42">
        <f t="shared" si="4"/>
        <v>1351000</v>
      </c>
      <c r="F33" s="43">
        <v>1351000</v>
      </c>
      <c r="G33" s="44">
        <v>1351000</v>
      </c>
      <c r="H33" s="43">
        <v>120000</v>
      </c>
      <c r="I33" s="44">
        <v>36787</v>
      </c>
      <c r="J33" s="43">
        <v>570000</v>
      </c>
      <c r="K33" s="44">
        <v>317152</v>
      </c>
      <c r="L33" s="43">
        <v>616000</v>
      </c>
      <c r="M33" s="44">
        <v>915910</v>
      </c>
      <c r="N33" s="43"/>
      <c r="O33" s="44"/>
      <c r="P33" s="43">
        <f t="shared" si="5"/>
        <v>1306000</v>
      </c>
      <c r="Q33" s="44">
        <f t="shared" si="6"/>
        <v>1269849</v>
      </c>
      <c r="R33" s="24">
        <f t="shared" si="7"/>
        <v>8.0701754385964914</v>
      </c>
      <c r="S33" s="25">
        <f t="shared" si="8"/>
        <v>188.79212491171427</v>
      </c>
      <c r="T33" s="24">
        <f t="shared" si="9"/>
        <v>96.669133974833457</v>
      </c>
      <c r="U33" s="26">
        <f t="shared" si="10"/>
        <v>93.993264248704662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659000</v>
      </c>
      <c r="C43" s="45">
        <f t="shared" si="20"/>
        <v>0</v>
      </c>
      <c r="D43" s="45">
        <f t="shared" si="20"/>
        <v>0</v>
      </c>
      <c r="E43" s="45">
        <f t="shared" si="20"/>
        <v>659000</v>
      </c>
      <c r="F43" s="46">
        <f t="shared" si="20"/>
        <v>599000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659000</v>
      </c>
      <c r="C44" s="39">
        <f t="shared" si="22"/>
        <v>0</v>
      </c>
      <c r="D44" s="39">
        <f t="shared" si="22"/>
        <v>0</v>
      </c>
      <c r="E44" s="39">
        <f t="shared" si="22"/>
        <v>659000</v>
      </c>
      <c r="F44" s="40">
        <f t="shared" si="22"/>
        <v>599000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659000</v>
      </c>
      <c r="C46" s="42"/>
      <c r="D46" s="42"/>
      <c r="E46" s="42">
        <f t="shared" si="13"/>
        <v>659000</v>
      </c>
      <c r="F46" s="43">
        <v>599000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19622000</v>
      </c>
      <c r="C61" s="39">
        <f t="shared" si="26"/>
        <v>0</v>
      </c>
      <c r="D61" s="39">
        <f t="shared" si="26"/>
        <v>0</v>
      </c>
      <c r="E61" s="39">
        <f t="shared" si="26"/>
        <v>19622000</v>
      </c>
      <c r="F61" s="40">
        <f t="shared" si="26"/>
        <v>19562000</v>
      </c>
      <c r="G61" s="41">
        <f t="shared" si="26"/>
        <v>18963000</v>
      </c>
      <c r="H61" s="40">
        <f t="shared" si="26"/>
        <v>2175000</v>
      </c>
      <c r="I61" s="41">
        <f t="shared" si="26"/>
        <v>1277769</v>
      </c>
      <c r="J61" s="40">
        <f t="shared" si="26"/>
        <v>6741000</v>
      </c>
      <c r="K61" s="41">
        <f t="shared" si="26"/>
        <v>2804715</v>
      </c>
      <c r="L61" s="40">
        <f t="shared" si="26"/>
        <v>3399000</v>
      </c>
      <c r="M61" s="41">
        <f t="shared" si="26"/>
        <v>7242496</v>
      </c>
      <c r="N61" s="40">
        <f t="shared" si="26"/>
        <v>0</v>
      </c>
      <c r="O61" s="41">
        <f t="shared" si="26"/>
        <v>0</v>
      </c>
      <c r="P61" s="40">
        <f t="shared" si="26"/>
        <v>12315000</v>
      </c>
      <c r="Q61" s="41">
        <f t="shared" si="26"/>
        <v>11324980</v>
      </c>
      <c r="R61" s="20">
        <f t="shared" si="16"/>
        <v>-49.57721406319537</v>
      </c>
      <c r="S61" s="21">
        <f t="shared" si="17"/>
        <v>158.2257377309281</v>
      </c>
      <c r="T61" s="20">
        <f t="shared" si="18"/>
        <v>62.761186423402307</v>
      </c>
      <c r="U61" s="22">
        <f t="shared" si="19"/>
        <v>57.715727244929163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19622000</v>
      </c>
      <c r="C65" s="48">
        <f t="shared" si="30"/>
        <v>0</v>
      </c>
      <c r="D65" s="48">
        <f t="shared" si="30"/>
        <v>0</v>
      </c>
      <c r="E65" s="48">
        <f t="shared" si="30"/>
        <v>19622000</v>
      </c>
      <c r="F65" s="49">
        <f t="shared" si="30"/>
        <v>19562000</v>
      </c>
      <c r="G65" s="50">
        <f t="shared" si="30"/>
        <v>18963000</v>
      </c>
      <c r="H65" s="49">
        <f t="shared" si="30"/>
        <v>2175000</v>
      </c>
      <c r="I65" s="50">
        <f t="shared" si="30"/>
        <v>1277769</v>
      </c>
      <c r="J65" s="49">
        <f t="shared" si="30"/>
        <v>6741000</v>
      </c>
      <c r="K65" s="50">
        <f t="shared" si="30"/>
        <v>2804715</v>
      </c>
      <c r="L65" s="49">
        <f t="shared" si="30"/>
        <v>3399000</v>
      </c>
      <c r="M65" s="51">
        <f t="shared" si="30"/>
        <v>7242496</v>
      </c>
      <c r="N65" s="49">
        <f t="shared" si="30"/>
        <v>0</v>
      </c>
      <c r="O65" s="50">
        <f t="shared" si="30"/>
        <v>0</v>
      </c>
      <c r="P65" s="49">
        <f t="shared" si="30"/>
        <v>12315000</v>
      </c>
      <c r="Q65" s="50">
        <f t="shared" si="30"/>
        <v>11324980</v>
      </c>
      <c r="R65" s="34">
        <f t="shared" si="16"/>
        <v>-49.57721406319537</v>
      </c>
      <c r="S65" s="35">
        <f t="shared" si="17"/>
        <v>158.2257377309281</v>
      </c>
      <c r="T65" s="34">
        <f t="shared" si="18"/>
        <v>62.761186423402307</v>
      </c>
      <c r="U65" s="35">
        <f t="shared" si="19"/>
        <v>57.715727244929163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121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122</v>
      </c>
    </row>
    <row r="74" spans="1:23" x14ac:dyDescent="0.25">
      <c r="A74" t="s">
        <v>123</v>
      </c>
    </row>
    <row r="75" spans="1:23" x14ac:dyDescent="0.25">
      <c r="A75" t="s">
        <v>124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125</v>
      </c>
      <c r="G78" s="5" t="s">
        <v>126</v>
      </c>
      <c r="W78" s="5"/>
    </row>
    <row r="80" spans="1:23" x14ac:dyDescent="0.25">
      <c r="A80" t="s">
        <v>127</v>
      </c>
      <c r="G80" t="s">
        <v>127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111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128</v>
      </c>
      <c r="B6" s="9" t="s">
        <v>1</v>
      </c>
      <c r="C6" s="9" t="s">
        <v>128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46273000</v>
      </c>
      <c r="C8" s="36">
        <f t="shared" si="0"/>
        <v>0</v>
      </c>
      <c r="D8" s="36">
        <f t="shared" si="0"/>
        <v>0</v>
      </c>
      <c r="E8" s="36">
        <f t="shared" si="0"/>
        <v>46273000</v>
      </c>
      <c r="F8" s="37">
        <f t="shared" si="0"/>
        <v>46273000</v>
      </c>
      <c r="G8" s="38">
        <f t="shared" si="0"/>
        <v>43011000</v>
      </c>
      <c r="H8" s="37">
        <f t="shared" si="0"/>
        <v>10893000</v>
      </c>
      <c r="I8" s="38">
        <f t="shared" si="0"/>
        <v>5776154</v>
      </c>
      <c r="J8" s="37">
        <f t="shared" si="0"/>
        <v>9930000</v>
      </c>
      <c r="K8" s="38">
        <f t="shared" si="0"/>
        <v>10734422</v>
      </c>
      <c r="L8" s="37">
        <f t="shared" si="0"/>
        <v>6177000</v>
      </c>
      <c r="M8" s="38">
        <f t="shared" si="0"/>
        <v>6629312</v>
      </c>
      <c r="N8" s="37">
        <f t="shared" si="0"/>
        <v>0</v>
      </c>
      <c r="O8" s="38">
        <f t="shared" si="0"/>
        <v>0</v>
      </c>
      <c r="P8" s="37">
        <f t="shared" si="0"/>
        <v>27000000</v>
      </c>
      <c r="Q8" s="38">
        <f t="shared" si="0"/>
        <v>23139888</v>
      </c>
      <c r="R8" s="16">
        <f>IF(($J8       =0),0,((($L8       -$J8       )/$J8       )*100))</f>
        <v>-37.794561933534744</v>
      </c>
      <c r="S8" s="17">
        <f>IF(($K8       =0),0,((($M8       -$K8       )/$K8       )*100))</f>
        <v>-38.242487578744345</v>
      </c>
      <c r="T8" s="16">
        <f>IF(($E8       =0),0,(($P8       /$E8       )*100))</f>
        <v>58.349361398655809</v>
      </c>
      <c r="U8" s="18">
        <f>IF(($E8       =0),0,(($Q8       /$E8       )*100))</f>
        <v>50.007321764311797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41214000</v>
      </c>
      <c r="C9" s="39">
        <f t="shared" si="2"/>
        <v>0</v>
      </c>
      <c r="D9" s="39">
        <f t="shared" si="2"/>
        <v>0</v>
      </c>
      <c r="E9" s="39">
        <f t="shared" si="2"/>
        <v>41214000</v>
      </c>
      <c r="F9" s="40">
        <f t="shared" si="2"/>
        <v>41214000</v>
      </c>
      <c r="G9" s="41">
        <f t="shared" si="2"/>
        <v>37952000</v>
      </c>
      <c r="H9" s="40">
        <f t="shared" si="2"/>
        <v>9962000</v>
      </c>
      <c r="I9" s="41">
        <f t="shared" si="2"/>
        <v>4464904</v>
      </c>
      <c r="J9" s="40">
        <f t="shared" si="2"/>
        <v>8610000</v>
      </c>
      <c r="K9" s="41">
        <f t="shared" si="2"/>
        <v>9827260</v>
      </c>
      <c r="L9" s="40">
        <f t="shared" si="2"/>
        <v>5692000</v>
      </c>
      <c r="M9" s="41">
        <f t="shared" si="2"/>
        <v>5772914</v>
      </c>
      <c r="N9" s="40">
        <f t="shared" si="2"/>
        <v>0</v>
      </c>
      <c r="O9" s="41">
        <f t="shared" si="2"/>
        <v>0</v>
      </c>
      <c r="P9" s="40">
        <f t="shared" si="2"/>
        <v>24264000</v>
      </c>
      <c r="Q9" s="41">
        <f t="shared" si="2"/>
        <v>20065078</v>
      </c>
      <c r="R9" s="20">
        <f>IF(($J9       =0),0,((($L9       -$J9       )/$J9       )*100))</f>
        <v>-33.890824622531937</v>
      </c>
      <c r="S9" s="21">
        <f>IF(($K9       =0),0,((($M9       -$K9       )/$K9       )*100))</f>
        <v>-41.25611818553697</v>
      </c>
      <c r="T9" s="20">
        <f>IF(($E9       =0),0,(($P9       /$E9       )*100))</f>
        <v>58.873198427718734</v>
      </c>
      <c r="U9" s="22">
        <f>IF(($E9       =0),0,(($Q9       /$E9       )*100))</f>
        <v>48.68510214975494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28770000</v>
      </c>
      <c r="C10" s="42"/>
      <c r="D10" s="42"/>
      <c r="E10" s="42">
        <f t="shared" ref="E10:E41" si="4">$B10      +$C10      +$D10</f>
        <v>28770000</v>
      </c>
      <c r="F10" s="43">
        <v>28770000</v>
      </c>
      <c r="G10" s="44">
        <v>25508000</v>
      </c>
      <c r="H10" s="43">
        <v>5672000</v>
      </c>
      <c r="I10" s="44">
        <v>1501566</v>
      </c>
      <c r="J10" s="43">
        <v>6854000</v>
      </c>
      <c r="K10" s="44">
        <v>6744594</v>
      </c>
      <c r="L10" s="43">
        <v>3468000</v>
      </c>
      <c r="M10" s="44">
        <v>3549092</v>
      </c>
      <c r="N10" s="43"/>
      <c r="O10" s="44"/>
      <c r="P10" s="43">
        <f t="shared" ref="P10:P41" si="5">$H10      +$J10      +$L10      +$N10</f>
        <v>15994000</v>
      </c>
      <c r="Q10" s="44">
        <f t="shared" ref="Q10:Q41" si="6">$I10      +$K10      +$M10      +$O10</f>
        <v>11795252</v>
      </c>
      <c r="R10" s="24">
        <f t="shared" ref="R10:R41" si="7">IF(($J10      =0),0,((($L10      -$J10      )/$J10      )*100))</f>
        <v>-49.401809162532828</v>
      </c>
      <c r="S10" s="25">
        <f t="shared" ref="S10:S41" si="8">IF(($K10      =0),0,((($M10      -$K10      )/$K10      )*100))</f>
        <v>-47.378715457149831</v>
      </c>
      <c r="T10" s="24">
        <f t="shared" ref="T10:T41" si="9">IF(($E10      =0),0,(($P10      /$E10      )*100))</f>
        <v>55.592631213069168</v>
      </c>
      <c r="U10" s="26">
        <f t="shared" ref="U10:U41" si="10">IF(($E10      =0),0,(($Q10      /$E10      )*100))</f>
        <v>40.998442822384426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12444000</v>
      </c>
      <c r="C13" s="42"/>
      <c r="D13" s="42"/>
      <c r="E13" s="42">
        <f t="shared" si="4"/>
        <v>12444000</v>
      </c>
      <c r="F13" s="43">
        <v>12444000</v>
      </c>
      <c r="G13" s="44">
        <v>12444000</v>
      </c>
      <c r="H13" s="43">
        <v>4290000</v>
      </c>
      <c r="I13" s="44">
        <v>2963338</v>
      </c>
      <c r="J13" s="43">
        <v>1756000</v>
      </c>
      <c r="K13" s="44">
        <v>3082666</v>
      </c>
      <c r="L13" s="43">
        <v>2224000</v>
      </c>
      <c r="M13" s="44">
        <v>2223822</v>
      </c>
      <c r="N13" s="43"/>
      <c r="O13" s="44"/>
      <c r="P13" s="43">
        <f t="shared" si="5"/>
        <v>8270000</v>
      </c>
      <c r="Q13" s="44">
        <f t="shared" si="6"/>
        <v>8269826</v>
      </c>
      <c r="R13" s="24">
        <f t="shared" si="7"/>
        <v>26.651480637813211</v>
      </c>
      <c r="S13" s="25">
        <f t="shared" si="8"/>
        <v>-27.860429900612004</v>
      </c>
      <c r="T13" s="24">
        <f t="shared" si="9"/>
        <v>66.457730633236906</v>
      </c>
      <c r="U13" s="26">
        <f t="shared" si="10"/>
        <v>66.456332369013182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5059000</v>
      </c>
      <c r="C28" s="39">
        <f t="shared" si="11"/>
        <v>0</v>
      </c>
      <c r="D28" s="39">
        <f t="shared" si="11"/>
        <v>0</v>
      </c>
      <c r="E28" s="39">
        <f t="shared" si="11"/>
        <v>5059000</v>
      </c>
      <c r="F28" s="40">
        <f t="shared" si="11"/>
        <v>5059000</v>
      </c>
      <c r="G28" s="41">
        <f t="shared" si="11"/>
        <v>5059000</v>
      </c>
      <c r="H28" s="40">
        <f t="shared" si="11"/>
        <v>931000</v>
      </c>
      <c r="I28" s="41">
        <f t="shared" si="11"/>
        <v>1311250</v>
      </c>
      <c r="J28" s="40">
        <f t="shared" si="11"/>
        <v>1320000</v>
      </c>
      <c r="K28" s="41">
        <f t="shared" si="11"/>
        <v>907162</v>
      </c>
      <c r="L28" s="40">
        <f t="shared" si="11"/>
        <v>485000</v>
      </c>
      <c r="M28" s="41">
        <f t="shared" si="11"/>
        <v>856398</v>
      </c>
      <c r="N28" s="40">
        <f t="shared" si="11"/>
        <v>0</v>
      </c>
      <c r="O28" s="41">
        <f t="shared" si="11"/>
        <v>0</v>
      </c>
      <c r="P28" s="40">
        <f t="shared" si="11"/>
        <v>2736000</v>
      </c>
      <c r="Q28" s="41">
        <f t="shared" si="11"/>
        <v>3074810</v>
      </c>
      <c r="R28" s="20">
        <f t="shared" si="7"/>
        <v>-63.257575757575758</v>
      </c>
      <c r="S28" s="21">
        <f t="shared" si="8"/>
        <v>-5.5959134090713674</v>
      </c>
      <c r="T28" s="20">
        <f t="shared" si="9"/>
        <v>54.08183435461553</v>
      </c>
      <c r="U28" s="22">
        <f t="shared" si="10"/>
        <v>60.779007709033408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1800000</v>
      </c>
      <c r="C31" s="42"/>
      <c r="D31" s="42"/>
      <c r="E31" s="42">
        <f t="shared" si="4"/>
        <v>1800000</v>
      </c>
      <c r="F31" s="43">
        <v>1800000</v>
      </c>
      <c r="G31" s="44">
        <v>1800000</v>
      </c>
      <c r="H31" s="43">
        <v>117000</v>
      </c>
      <c r="I31" s="44">
        <v>33333</v>
      </c>
      <c r="J31" s="43">
        <v>241000</v>
      </c>
      <c r="K31" s="44">
        <v>241762</v>
      </c>
      <c r="L31" s="43">
        <v>161000</v>
      </c>
      <c r="M31" s="44">
        <v>540379</v>
      </c>
      <c r="N31" s="43"/>
      <c r="O31" s="44"/>
      <c r="P31" s="43">
        <f t="shared" si="5"/>
        <v>519000</v>
      </c>
      <c r="Q31" s="44">
        <f t="shared" si="6"/>
        <v>815474</v>
      </c>
      <c r="R31" s="24">
        <f t="shared" si="7"/>
        <v>-33.195020746887963</v>
      </c>
      <c r="S31" s="25">
        <f t="shared" si="8"/>
        <v>123.51692987318106</v>
      </c>
      <c r="T31" s="24">
        <f t="shared" si="9"/>
        <v>28.833333333333332</v>
      </c>
      <c r="U31" s="26">
        <f t="shared" si="10"/>
        <v>45.304111111111112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3259000</v>
      </c>
      <c r="C33" s="42"/>
      <c r="D33" s="42"/>
      <c r="E33" s="42">
        <f t="shared" si="4"/>
        <v>3259000</v>
      </c>
      <c r="F33" s="43">
        <v>3259000</v>
      </c>
      <c r="G33" s="44">
        <v>3259000</v>
      </c>
      <c r="H33" s="43">
        <v>814000</v>
      </c>
      <c r="I33" s="44">
        <v>1277917</v>
      </c>
      <c r="J33" s="43">
        <v>1079000</v>
      </c>
      <c r="K33" s="44">
        <v>665400</v>
      </c>
      <c r="L33" s="43">
        <v>324000</v>
      </c>
      <c r="M33" s="44">
        <v>316019</v>
      </c>
      <c r="N33" s="43"/>
      <c r="O33" s="44"/>
      <c r="P33" s="43">
        <f t="shared" si="5"/>
        <v>2217000</v>
      </c>
      <c r="Q33" s="44">
        <f t="shared" si="6"/>
        <v>2259336</v>
      </c>
      <c r="R33" s="24">
        <f t="shared" si="7"/>
        <v>-69.972196478220567</v>
      </c>
      <c r="S33" s="25">
        <f t="shared" si="8"/>
        <v>-52.506913134956413</v>
      </c>
      <c r="T33" s="24">
        <f t="shared" si="9"/>
        <v>68.027002147898131</v>
      </c>
      <c r="U33" s="26">
        <f t="shared" si="10"/>
        <v>69.326050935869901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46273000</v>
      </c>
      <c r="C61" s="39">
        <f t="shared" si="26"/>
        <v>0</v>
      </c>
      <c r="D61" s="39">
        <f t="shared" si="26"/>
        <v>0</v>
      </c>
      <c r="E61" s="39">
        <f t="shared" si="26"/>
        <v>46273000</v>
      </c>
      <c r="F61" s="40">
        <f t="shared" si="26"/>
        <v>46273000</v>
      </c>
      <c r="G61" s="41">
        <f t="shared" si="26"/>
        <v>43011000</v>
      </c>
      <c r="H61" s="40">
        <f t="shared" si="26"/>
        <v>10893000</v>
      </c>
      <c r="I61" s="41">
        <f t="shared" si="26"/>
        <v>5776154</v>
      </c>
      <c r="J61" s="40">
        <f t="shared" si="26"/>
        <v>9930000</v>
      </c>
      <c r="K61" s="41">
        <f t="shared" si="26"/>
        <v>10734422</v>
      </c>
      <c r="L61" s="40">
        <f t="shared" si="26"/>
        <v>6177000</v>
      </c>
      <c r="M61" s="41">
        <f t="shared" si="26"/>
        <v>6629312</v>
      </c>
      <c r="N61" s="40">
        <f t="shared" si="26"/>
        <v>0</v>
      </c>
      <c r="O61" s="41">
        <f t="shared" si="26"/>
        <v>0</v>
      </c>
      <c r="P61" s="40">
        <f t="shared" si="26"/>
        <v>27000000</v>
      </c>
      <c r="Q61" s="41">
        <f t="shared" si="26"/>
        <v>23139888</v>
      </c>
      <c r="R61" s="20">
        <f t="shared" si="16"/>
        <v>-37.794561933534744</v>
      </c>
      <c r="S61" s="21">
        <f t="shared" si="17"/>
        <v>-38.242487578744345</v>
      </c>
      <c r="T61" s="20">
        <f t="shared" si="18"/>
        <v>58.349361398655809</v>
      </c>
      <c r="U61" s="22">
        <f t="shared" si="19"/>
        <v>50.007321764311797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46273000</v>
      </c>
      <c r="C65" s="48">
        <f t="shared" si="30"/>
        <v>0</v>
      </c>
      <c r="D65" s="48">
        <f t="shared" si="30"/>
        <v>0</v>
      </c>
      <c r="E65" s="48">
        <f t="shared" si="30"/>
        <v>46273000</v>
      </c>
      <c r="F65" s="49">
        <f t="shared" si="30"/>
        <v>46273000</v>
      </c>
      <c r="G65" s="50">
        <f t="shared" si="30"/>
        <v>43011000</v>
      </c>
      <c r="H65" s="49">
        <f t="shared" si="30"/>
        <v>10893000</v>
      </c>
      <c r="I65" s="50">
        <f t="shared" si="30"/>
        <v>5776154</v>
      </c>
      <c r="J65" s="49">
        <f t="shared" si="30"/>
        <v>9930000</v>
      </c>
      <c r="K65" s="50">
        <f t="shared" si="30"/>
        <v>10734422</v>
      </c>
      <c r="L65" s="49">
        <f t="shared" si="30"/>
        <v>6177000</v>
      </c>
      <c r="M65" s="51">
        <f t="shared" si="30"/>
        <v>6629312</v>
      </c>
      <c r="N65" s="49">
        <f t="shared" si="30"/>
        <v>0</v>
      </c>
      <c r="O65" s="50">
        <f t="shared" si="30"/>
        <v>0</v>
      </c>
      <c r="P65" s="49">
        <f t="shared" si="30"/>
        <v>27000000</v>
      </c>
      <c r="Q65" s="50">
        <f t="shared" si="30"/>
        <v>23139888</v>
      </c>
      <c r="R65" s="34">
        <f t="shared" si="16"/>
        <v>-37.794561933534744</v>
      </c>
      <c r="S65" s="35">
        <f t="shared" si="17"/>
        <v>-38.242487578744345</v>
      </c>
      <c r="T65" s="34">
        <f t="shared" si="18"/>
        <v>58.349361398655809</v>
      </c>
      <c r="U65" s="35">
        <f t="shared" si="19"/>
        <v>50.007321764311797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121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122</v>
      </c>
    </row>
    <row r="74" spans="1:23" x14ac:dyDescent="0.25">
      <c r="A74" t="s">
        <v>123</v>
      </c>
    </row>
    <row r="75" spans="1:23" x14ac:dyDescent="0.25">
      <c r="A75" t="s">
        <v>124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125</v>
      </c>
      <c r="G78" s="5" t="s">
        <v>126</v>
      </c>
      <c r="W78" s="5"/>
    </row>
    <row r="80" spans="1:23" x14ac:dyDescent="0.25">
      <c r="A80" t="s">
        <v>127</v>
      </c>
      <c r="G80" t="s">
        <v>127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112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128</v>
      </c>
      <c r="B6" s="9" t="s">
        <v>1</v>
      </c>
      <c r="C6" s="9" t="s">
        <v>128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345581000</v>
      </c>
      <c r="C8" s="36">
        <f t="shared" si="0"/>
        <v>0</v>
      </c>
      <c r="D8" s="36">
        <f t="shared" si="0"/>
        <v>0</v>
      </c>
      <c r="E8" s="36">
        <f t="shared" si="0"/>
        <v>345581000</v>
      </c>
      <c r="F8" s="37">
        <f t="shared" si="0"/>
        <v>336196000</v>
      </c>
      <c r="G8" s="38">
        <f t="shared" si="0"/>
        <v>336096000</v>
      </c>
      <c r="H8" s="37">
        <f t="shared" si="0"/>
        <v>39103000</v>
      </c>
      <c r="I8" s="38">
        <f t="shared" si="0"/>
        <v>42913088</v>
      </c>
      <c r="J8" s="37">
        <f t="shared" si="0"/>
        <v>129699000</v>
      </c>
      <c r="K8" s="38">
        <f t="shared" si="0"/>
        <v>51432005</v>
      </c>
      <c r="L8" s="37">
        <f t="shared" si="0"/>
        <v>100767000</v>
      </c>
      <c r="M8" s="38">
        <f t="shared" si="0"/>
        <v>58431288</v>
      </c>
      <c r="N8" s="37">
        <f t="shared" si="0"/>
        <v>0</v>
      </c>
      <c r="O8" s="38">
        <f t="shared" si="0"/>
        <v>0</v>
      </c>
      <c r="P8" s="37">
        <f t="shared" si="0"/>
        <v>269569000</v>
      </c>
      <c r="Q8" s="38">
        <f t="shared" si="0"/>
        <v>152776381</v>
      </c>
      <c r="R8" s="16">
        <f>IF(($J8       =0),0,((($L8       -$J8       )/$J8       )*100))</f>
        <v>-22.307033978673697</v>
      </c>
      <c r="S8" s="17">
        <f>IF(($K8       =0),0,((($M8       -$K8       )/$K8       )*100))</f>
        <v>13.608808367474687</v>
      </c>
      <c r="T8" s="16">
        <f>IF(($E8       =0),0,(($P8       /$E8       )*100))</f>
        <v>78.004577797969219</v>
      </c>
      <c r="U8" s="18">
        <f>IF(($E8       =0),0,(($Q8       /$E8       )*100))</f>
        <v>44.20855920898429</v>
      </c>
      <c r="V8" s="37">
        <f t="shared" ref="V8:W8" si="1">+V9+V28</f>
        <v>240242000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335004000</v>
      </c>
      <c r="C9" s="39">
        <f t="shared" si="2"/>
        <v>0</v>
      </c>
      <c r="D9" s="39">
        <f t="shared" si="2"/>
        <v>0</v>
      </c>
      <c r="E9" s="39">
        <f t="shared" si="2"/>
        <v>335004000</v>
      </c>
      <c r="F9" s="40">
        <f t="shared" si="2"/>
        <v>325619000</v>
      </c>
      <c r="G9" s="41">
        <f t="shared" si="2"/>
        <v>325519000</v>
      </c>
      <c r="H9" s="40">
        <f t="shared" si="2"/>
        <v>37180000</v>
      </c>
      <c r="I9" s="41">
        <f t="shared" si="2"/>
        <v>41246575</v>
      </c>
      <c r="J9" s="40">
        <f t="shared" si="2"/>
        <v>127596000</v>
      </c>
      <c r="K9" s="41">
        <f t="shared" si="2"/>
        <v>50518586</v>
      </c>
      <c r="L9" s="40">
        <f t="shared" si="2"/>
        <v>98032000</v>
      </c>
      <c r="M9" s="41">
        <f t="shared" si="2"/>
        <v>58381383</v>
      </c>
      <c r="N9" s="40">
        <f t="shared" si="2"/>
        <v>0</v>
      </c>
      <c r="O9" s="41">
        <f t="shared" si="2"/>
        <v>0</v>
      </c>
      <c r="P9" s="40">
        <f t="shared" si="2"/>
        <v>262808000</v>
      </c>
      <c r="Q9" s="41">
        <f t="shared" si="2"/>
        <v>150146544</v>
      </c>
      <c r="R9" s="20">
        <f>IF(($J9       =0),0,((($L9       -$J9       )/$J9       )*100))</f>
        <v>-23.170005329320666</v>
      </c>
      <c r="S9" s="21">
        <f>IF(($K9       =0),0,((($M9       -$K9       )/$K9       )*100))</f>
        <v>15.56416681971265</v>
      </c>
      <c r="T9" s="20">
        <f>IF(($E9       =0),0,(($P9       /$E9       )*100))</f>
        <v>78.44921254671587</v>
      </c>
      <c r="U9" s="22">
        <f>IF(($E9       =0),0,(($Q9       /$E9       )*100))</f>
        <v>44.819328724433142</v>
      </c>
      <c r="V9" s="40">
        <f t="shared" ref="V9:W9" si="3">SUM(V10:V27)</f>
        <v>240242000</v>
      </c>
      <c r="W9" s="41">
        <f t="shared" si="3"/>
        <v>0</v>
      </c>
    </row>
    <row r="10" spans="1:23" ht="13" x14ac:dyDescent="0.3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>
        <v>250300000</v>
      </c>
      <c r="C12" s="42"/>
      <c r="D12" s="42"/>
      <c r="E12" s="42">
        <f t="shared" si="4"/>
        <v>250300000</v>
      </c>
      <c r="F12" s="43">
        <v>250300000</v>
      </c>
      <c r="G12" s="44">
        <v>250300000</v>
      </c>
      <c r="H12" s="43">
        <v>29956000</v>
      </c>
      <c r="I12" s="44">
        <v>34088839</v>
      </c>
      <c r="J12" s="43">
        <v>108072000</v>
      </c>
      <c r="K12" s="44">
        <v>45555329</v>
      </c>
      <c r="L12" s="43">
        <v>81565000</v>
      </c>
      <c r="M12" s="44">
        <v>50585161</v>
      </c>
      <c r="N12" s="43"/>
      <c r="O12" s="44"/>
      <c r="P12" s="43">
        <f t="shared" si="5"/>
        <v>219593000</v>
      </c>
      <c r="Q12" s="44">
        <f t="shared" si="6"/>
        <v>130229329</v>
      </c>
      <c r="R12" s="24">
        <f t="shared" si="7"/>
        <v>-24.527167073802651</v>
      </c>
      <c r="S12" s="25">
        <f t="shared" si="8"/>
        <v>11.041149543668096</v>
      </c>
      <c r="T12" s="24">
        <f t="shared" si="9"/>
        <v>87.731921693967237</v>
      </c>
      <c r="U12" s="26">
        <f t="shared" si="10"/>
        <v>52.029296444266883</v>
      </c>
      <c r="V12" s="43">
        <v>221988000</v>
      </c>
      <c r="W12" s="44"/>
    </row>
    <row r="13" spans="1:23" ht="13" x14ac:dyDescent="0.3">
      <c r="A13" s="23" t="s">
        <v>39</v>
      </c>
      <c r="B13" s="42">
        <v>3700000</v>
      </c>
      <c r="C13" s="42"/>
      <c r="D13" s="42"/>
      <c r="E13" s="42">
        <f t="shared" si="4"/>
        <v>3700000</v>
      </c>
      <c r="F13" s="43">
        <v>1665000</v>
      </c>
      <c r="G13" s="44">
        <v>1665000</v>
      </c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>
        <v>7500000</v>
      </c>
      <c r="C14" s="42"/>
      <c r="D14" s="42"/>
      <c r="E14" s="42">
        <f t="shared" si="4"/>
        <v>7500000</v>
      </c>
      <c r="F14" s="43">
        <v>7500000</v>
      </c>
      <c r="G14" s="44">
        <v>7400000</v>
      </c>
      <c r="H14" s="43">
        <v>66000</v>
      </c>
      <c r="I14" s="44"/>
      <c r="J14" s="43">
        <v>405000</v>
      </c>
      <c r="K14" s="44"/>
      <c r="L14" s="43"/>
      <c r="M14" s="44"/>
      <c r="N14" s="43"/>
      <c r="O14" s="44"/>
      <c r="P14" s="43">
        <f t="shared" si="5"/>
        <v>471000</v>
      </c>
      <c r="Q14" s="44">
        <f t="shared" si="6"/>
        <v>0</v>
      </c>
      <c r="R14" s="24">
        <f t="shared" si="7"/>
        <v>-100</v>
      </c>
      <c r="S14" s="25">
        <f t="shared" si="8"/>
        <v>0</v>
      </c>
      <c r="T14" s="24">
        <f t="shared" si="9"/>
        <v>6.2799999999999994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>
        <v>18254000</v>
      </c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>
        <v>73504000</v>
      </c>
      <c r="C25" s="42"/>
      <c r="D25" s="42"/>
      <c r="E25" s="42">
        <f t="shared" si="4"/>
        <v>73504000</v>
      </c>
      <c r="F25" s="43">
        <v>66154000</v>
      </c>
      <c r="G25" s="44">
        <v>66154000</v>
      </c>
      <c r="H25" s="43">
        <v>7158000</v>
      </c>
      <c r="I25" s="44">
        <v>7157736</v>
      </c>
      <c r="J25" s="43">
        <v>19119000</v>
      </c>
      <c r="K25" s="44">
        <v>4963257</v>
      </c>
      <c r="L25" s="43">
        <v>16467000</v>
      </c>
      <c r="M25" s="44">
        <v>7796222</v>
      </c>
      <c r="N25" s="43"/>
      <c r="O25" s="44"/>
      <c r="P25" s="43">
        <f t="shared" si="5"/>
        <v>42744000</v>
      </c>
      <c r="Q25" s="44">
        <f t="shared" si="6"/>
        <v>19917215</v>
      </c>
      <c r="R25" s="24">
        <f t="shared" si="7"/>
        <v>-13.871018358700768</v>
      </c>
      <c r="S25" s="25">
        <f t="shared" si="8"/>
        <v>57.078748894123358</v>
      </c>
      <c r="T25" s="24">
        <f t="shared" si="9"/>
        <v>58.151937309534176</v>
      </c>
      <c r="U25" s="26">
        <f t="shared" si="10"/>
        <v>27.096777046147146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10577000</v>
      </c>
      <c r="C28" s="39">
        <f t="shared" si="11"/>
        <v>0</v>
      </c>
      <c r="D28" s="39">
        <f t="shared" si="11"/>
        <v>0</v>
      </c>
      <c r="E28" s="39">
        <f t="shared" si="11"/>
        <v>10577000</v>
      </c>
      <c r="F28" s="40">
        <f t="shared" si="11"/>
        <v>10577000</v>
      </c>
      <c r="G28" s="41">
        <f t="shared" si="11"/>
        <v>10577000</v>
      </c>
      <c r="H28" s="40">
        <f t="shared" si="11"/>
        <v>1923000</v>
      </c>
      <c r="I28" s="41">
        <f t="shared" si="11"/>
        <v>1666513</v>
      </c>
      <c r="J28" s="40">
        <f t="shared" si="11"/>
        <v>2103000</v>
      </c>
      <c r="K28" s="41">
        <f t="shared" si="11"/>
        <v>913419</v>
      </c>
      <c r="L28" s="40">
        <f t="shared" si="11"/>
        <v>2735000</v>
      </c>
      <c r="M28" s="41">
        <f t="shared" si="11"/>
        <v>49905</v>
      </c>
      <c r="N28" s="40">
        <f t="shared" si="11"/>
        <v>0</v>
      </c>
      <c r="O28" s="41">
        <f t="shared" si="11"/>
        <v>0</v>
      </c>
      <c r="P28" s="40">
        <f t="shared" si="11"/>
        <v>6761000</v>
      </c>
      <c r="Q28" s="41">
        <f t="shared" si="11"/>
        <v>2629837</v>
      </c>
      <c r="R28" s="20">
        <f t="shared" si="7"/>
        <v>30.052306229196386</v>
      </c>
      <c r="S28" s="21">
        <f t="shared" si="8"/>
        <v>-94.536461361105907</v>
      </c>
      <c r="T28" s="20">
        <f t="shared" si="9"/>
        <v>63.921716932967762</v>
      </c>
      <c r="U28" s="22">
        <f t="shared" si="10"/>
        <v>24.863732627399074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1900000</v>
      </c>
      <c r="C31" s="42"/>
      <c r="D31" s="42"/>
      <c r="E31" s="42">
        <f t="shared" si="4"/>
        <v>1900000</v>
      </c>
      <c r="F31" s="43">
        <v>1900000</v>
      </c>
      <c r="G31" s="44">
        <v>1900000</v>
      </c>
      <c r="H31" s="43">
        <v>86000</v>
      </c>
      <c r="I31" s="44">
        <v>127500</v>
      </c>
      <c r="J31" s="43">
        <v>157000</v>
      </c>
      <c r="K31" s="44">
        <v>70700</v>
      </c>
      <c r="L31" s="43">
        <v>741000</v>
      </c>
      <c r="M31" s="44"/>
      <c r="N31" s="43"/>
      <c r="O31" s="44"/>
      <c r="P31" s="43">
        <f t="shared" si="5"/>
        <v>984000</v>
      </c>
      <c r="Q31" s="44">
        <f t="shared" si="6"/>
        <v>198200</v>
      </c>
      <c r="R31" s="24">
        <f t="shared" si="7"/>
        <v>371.97452229299364</v>
      </c>
      <c r="S31" s="25">
        <f t="shared" si="8"/>
        <v>-100</v>
      </c>
      <c r="T31" s="24">
        <f t="shared" si="9"/>
        <v>51.789473684210527</v>
      </c>
      <c r="U31" s="26">
        <f t="shared" si="10"/>
        <v>10.43157894736842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2677000</v>
      </c>
      <c r="C33" s="42"/>
      <c r="D33" s="42"/>
      <c r="E33" s="42">
        <f t="shared" si="4"/>
        <v>2677000</v>
      </c>
      <c r="F33" s="43">
        <v>2677000</v>
      </c>
      <c r="G33" s="44">
        <v>2677000</v>
      </c>
      <c r="H33" s="43">
        <v>124000</v>
      </c>
      <c r="I33" s="44">
        <v>231565</v>
      </c>
      <c r="J33" s="43">
        <v>159000</v>
      </c>
      <c r="K33" s="44">
        <v>159350</v>
      </c>
      <c r="L33" s="43">
        <v>493000</v>
      </c>
      <c r="M33" s="44"/>
      <c r="N33" s="43"/>
      <c r="O33" s="44"/>
      <c r="P33" s="43">
        <f t="shared" si="5"/>
        <v>776000</v>
      </c>
      <c r="Q33" s="44">
        <f t="shared" si="6"/>
        <v>390915</v>
      </c>
      <c r="R33" s="24">
        <f t="shared" si="7"/>
        <v>210.06289308176099</v>
      </c>
      <c r="S33" s="25">
        <f t="shared" si="8"/>
        <v>-100</v>
      </c>
      <c r="T33" s="24">
        <f t="shared" si="9"/>
        <v>28.987672768023909</v>
      </c>
      <c r="U33" s="26">
        <f t="shared" si="10"/>
        <v>14.602726933134106</v>
      </c>
      <c r="V33" s="43"/>
      <c r="W33" s="44"/>
    </row>
    <row r="34" spans="1:23" ht="13" x14ac:dyDescent="0.3">
      <c r="A34" s="23" t="s">
        <v>60</v>
      </c>
      <c r="B34" s="42">
        <v>6000000</v>
      </c>
      <c r="C34" s="42"/>
      <c r="D34" s="42"/>
      <c r="E34" s="42">
        <f t="shared" si="4"/>
        <v>6000000</v>
      </c>
      <c r="F34" s="43">
        <v>6000000</v>
      </c>
      <c r="G34" s="44">
        <v>6000000</v>
      </c>
      <c r="H34" s="43">
        <v>1713000</v>
      </c>
      <c r="I34" s="44">
        <v>1307448</v>
      </c>
      <c r="J34" s="43">
        <v>1787000</v>
      </c>
      <c r="K34" s="44">
        <v>683369</v>
      </c>
      <c r="L34" s="43">
        <v>1501000</v>
      </c>
      <c r="M34" s="44">
        <v>49905</v>
      </c>
      <c r="N34" s="43"/>
      <c r="O34" s="44"/>
      <c r="P34" s="43">
        <f t="shared" si="5"/>
        <v>5001000</v>
      </c>
      <c r="Q34" s="44">
        <f t="shared" si="6"/>
        <v>2040722</v>
      </c>
      <c r="R34" s="24">
        <f t="shared" si="7"/>
        <v>-16.004476776720761</v>
      </c>
      <c r="S34" s="25">
        <f t="shared" si="8"/>
        <v>-92.697210438284444</v>
      </c>
      <c r="T34" s="24">
        <f t="shared" si="9"/>
        <v>83.350000000000009</v>
      </c>
      <c r="U34" s="26">
        <f t="shared" si="10"/>
        <v>34.012033333333335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3000000</v>
      </c>
      <c r="C43" s="45">
        <f t="shared" si="20"/>
        <v>0</v>
      </c>
      <c r="D43" s="45">
        <f t="shared" si="20"/>
        <v>0</v>
      </c>
      <c r="E43" s="45">
        <f t="shared" si="20"/>
        <v>3000000</v>
      </c>
      <c r="F43" s="46">
        <f t="shared" si="20"/>
        <v>3000000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3000000</v>
      </c>
      <c r="C44" s="39">
        <f t="shared" si="22"/>
        <v>0</v>
      </c>
      <c r="D44" s="39">
        <f t="shared" si="22"/>
        <v>0</v>
      </c>
      <c r="E44" s="39">
        <f t="shared" si="22"/>
        <v>3000000</v>
      </c>
      <c r="F44" s="40">
        <f t="shared" si="22"/>
        <v>3000000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3000000</v>
      </c>
      <c r="C47" s="42"/>
      <c r="D47" s="42"/>
      <c r="E47" s="42">
        <f t="shared" si="13"/>
        <v>3000000</v>
      </c>
      <c r="F47" s="43">
        <v>3000000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348581000</v>
      </c>
      <c r="C61" s="39">
        <f t="shared" si="26"/>
        <v>0</v>
      </c>
      <c r="D61" s="39">
        <f t="shared" si="26"/>
        <v>0</v>
      </c>
      <c r="E61" s="39">
        <f t="shared" si="26"/>
        <v>348581000</v>
      </c>
      <c r="F61" s="40">
        <f t="shared" si="26"/>
        <v>339196000</v>
      </c>
      <c r="G61" s="41">
        <f t="shared" si="26"/>
        <v>336096000</v>
      </c>
      <c r="H61" s="40">
        <f t="shared" si="26"/>
        <v>39103000</v>
      </c>
      <c r="I61" s="41">
        <f t="shared" si="26"/>
        <v>42913088</v>
      </c>
      <c r="J61" s="40">
        <f t="shared" si="26"/>
        <v>129699000</v>
      </c>
      <c r="K61" s="41">
        <f t="shared" si="26"/>
        <v>51432005</v>
      </c>
      <c r="L61" s="40">
        <f t="shared" si="26"/>
        <v>100767000</v>
      </c>
      <c r="M61" s="41">
        <f t="shared" si="26"/>
        <v>58431288</v>
      </c>
      <c r="N61" s="40">
        <f t="shared" si="26"/>
        <v>0</v>
      </c>
      <c r="O61" s="41">
        <f t="shared" si="26"/>
        <v>0</v>
      </c>
      <c r="P61" s="40">
        <f t="shared" si="26"/>
        <v>269569000</v>
      </c>
      <c r="Q61" s="41">
        <f t="shared" si="26"/>
        <v>152776381</v>
      </c>
      <c r="R61" s="20">
        <f t="shared" si="16"/>
        <v>-22.307033978673697</v>
      </c>
      <c r="S61" s="21">
        <f t="shared" si="17"/>
        <v>13.608808367474687</v>
      </c>
      <c r="T61" s="20">
        <f t="shared" si="18"/>
        <v>77.333245357606984</v>
      </c>
      <c r="U61" s="22">
        <f t="shared" si="19"/>
        <v>43.82808615501132</v>
      </c>
      <c r="V61" s="40">
        <f t="shared" ref="V61:W61" si="27">+V8+V43</f>
        <v>240242000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348581000</v>
      </c>
      <c r="C65" s="48">
        <f t="shared" si="30"/>
        <v>0</v>
      </c>
      <c r="D65" s="48">
        <f t="shared" si="30"/>
        <v>0</v>
      </c>
      <c r="E65" s="48">
        <f t="shared" si="30"/>
        <v>348581000</v>
      </c>
      <c r="F65" s="49">
        <f t="shared" si="30"/>
        <v>339196000</v>
      </c>
      <c r="G65" s="50">
        <f t="shared" si="30"/>
        <v>336096000</v>
      </c>
      <c r="H65" s="49">
        <f t="shared" si="30"/>
        <v>39103000</v>
      </c>
      <c r="I65" s="50">
        <f t="shared" si="30"/>
        <v>42913088</v>
      </c>
      <c r="J65" s="49">
        <f t="shared" si="30"/>
        <v>129699000</v>
      </c>
      <c r="K65" s="50">
        <f t="shared" si="30"/>
        <v>51432005</v>
      </c>
      <c r="L65" s="49">
        <f t="shared" si="30"/>
        <v>100767000</v>
      </c>
      <c r="M65" s="51">
        <f t="shared" si="30"/>
        <v>58431288</v>
      </c>
      <c r="N65" s="49">
        <f t="shared" si="30"/>
        <v>0</v>
      </c>
      <c r="O65" s="50">
        <f t="shared" si="30"/>
        <v>0</v>
      </c>
      <c r="P65" s="49">
        <f t="shared" si="30"/>
        <v>269569000</v>
      </c>
      <c r="Q65" s="50">
        <f t="shared" si="30"/>
        <v>152776381</v>
      </c>
      <c r="R65" s="34">
        <f t="shared" si="16"/>
        <v>-22.307033978673697</v>
      </c>
      <c r="S65" s="35">
        <f t="shared" si="17"/>
        <v>13.608808367474687</v>
      </c>
      <c r="T65" s="34">
        <f t="shared" si="18"/>
        <v>77.333245357606984</v>
      </c>
      <c r="U65" s="35">
        <f t="shared" si="19"/>
        <v>43.82808615501132</v>
      </c>
      <c r="V65" s="49">
        <f>+V61+V62</f>
        <v>240242000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121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122</v>
      </c>
    </row>
    <row r="74" spans="1:23" x14ac:dyDescent="0.25">
      <c r="A74" t="s">
        <v>123</v>
      </c>
    </row>
    <row r="75" spans="1:23" x14ac:dyDescent="0.25">
      <c r="A75" t="s">
        <v>124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125</v>
      </c>
      <c r="G78" s="5" t="s">
        <v>126</v>
      </c>
      <c r="W78" s="5"/>
    </row>
    <row r="80" spans="1:23" x14ac:dyDescent="0.25">
      <c r="A80" t="s">
        <v>127</v>
      </c>
      <c r="G80" t="s">
        <v>127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113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128</v>
      </c>
      <c r="B6" s="9" t="s">
        <v>1</v>
      </c>
      <c r="C6" s="9" t="s">
        <v>128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44037000</v>
      </c>
      <c r="C8" s="36">
        <f t="shared" si="0"/>
        <v>0</v>
      </c>
      <c r="D8" s="36">
        <f t="shared" si="0"/>
        <v>0</v>
      </c>
      <c r="E8" s="36">
        <f t="shared" si="0"/>
        <v>44037000</v>
      </c>
      <c r="F8" s="37">
        <f t="shared" si="0"/>
        <v>44037000</v>
      </c>
      <c r="G8" s="38">
        <f t="shared" si="0"/>
        <v>37225000</v>
      </c>
      <c r="H8" s="37">
        <f t="shared" si="0"/>
        <v>2814000</v>
      </c>
      <c r="I8" s="38">
        <f t="shared" si="0"/>
        <v>2757936</v>
      </c>
      <c r="J8" s="37">
        <f t="shared" si="0"/>
        <v>5927000</v>
      </c>
      <c r="K8" s="38">
        <f t="shared" si="0"/>
        <v>5412600</v>
      </c>
      <c r="L8" s="37">
        <f t="shared" si="0"/>
        <v>7106000</v>
      </c>
      <c r="M8" s="38">
        <f t="shared" si="0"/>
        <v>9229346</v>
      </c>
      <c r="N8" s="37">
        <f t="shared" si="0"/>
        <v>0</v>
      </c>
      <c r="O8" s="38">
        <f t="shared" si="0"/>
        <v>0</v>
      </c>
      <c r="P8" s="37">
        <f t="shared" si="0"/>
        <v>15847000</v>
      </c>
      <c r="Q8" s="38">
        <f t="shared" si="0"/>
        <v>17399882</v>
      </c>
      <c r="R8" s="16">
        <f>IF(($J8       =0),0,((($L8       -$J8       )/$J8       )*100))</f>
        <v>19.892019571452675</v>
      </c>
      <c r="S8" s="17">
        <f>IF(($K8       =0),0,((($M8       -$K8       )/$K8       )*100))</f>
        <v>70.515944278165762</v>
      </c>
      <c r="T8" s="16">
        <f>IF(($E8       =0),0,(($P8       /$E8       )*100))</f>
        <v>35.98564843200036</v>
      </c>
      <c r="U8" s="18">
        <f>IF(($E8       =0),0,(($Q8       /$E8       )*100))</f>
        <v>39.511960396938939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39503000</v>
      </c>
      <c r="C9" s="39">
        <f t="shared" si="2"/>
        <v>0</v>
      </c>
      <c r="D9" s="39">
        <f t="shared" si="2"/>
        <v>0</v>
      </c>
      <c r="E9" s="39">
        <f t="shared" si="2"/>
        <v>39503000</v>
      </c>
      <c r="F9" s="40">
        <f t="shared" si="2"/>
        <v>39503000</v>
      </c>
      <c r="G9" s="41">
        <f t="shared" si="2"/>
        <v>32691000</v>
      </c>
      <c r="H9" s="40">
        <f t="shared" si="2"/>
        <v>1462000</v>
      </c>
      <c r="I9" s="41">
        <f t="shared" si="2"/>
        <v>1364882</v>
      </c>
      <c r="J9" s="40">
        <f t="shared" si="2"/>
        <v>4754000</v>
      </c>
      <c r="K9" s="41">
        <f t="shared" si="2"/>
        <v>4076147</v>
      </c>
      <c r="L9" s="40">
        <f t="shared" si="2"/>
        <v>6268000</v>
      </c>
      <c r="M9" s="41">
        <f t="shared" si="2"/>
        <v>7995288</v>
      </c>
      <c r="N9" s="40">
        <f t="shared" si="2"/>
        <v>0</v>
      </c>
      <c r="O9" s="41">
        <f t="shared" si="2"/>
        <v>0</v>
      </c>
      <c r="P9" s="40">
        <f t="shared" si="2"/>
        <v>12484000</v>
      </c>
      <c r="Q9" s="41">
        <f t="shared" si="2"/>
        <v>13436317</v>
      </c>
      <c r="R9" s="20">
        <f>IF(($J9       =0),0,((($L9       -$J9       )/$J9       )*100))</f>
        <v>31.846865797223391</v>
      </c>
      <c r="S9" s="21">
        <f>IF(($K9       =0),0,((($M9       -$K9       )/$K9       )*100))</f>
        <v>96.148176206599018</v>
      </c>
      <c r="T9" s="20">
        <f>IF(($E9       =0),0,(($P9       /$E9       )*100))</f>
        <v>31.602663088879325</v>
      </c>
      <c r="U9" s="22">
        <f>IF(($E9       =0),0,(($Q9       /$E9       )*100))</f>
        <v>34.013409108169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25756000</v>
      </c>
      <c r="C10" s="42"/>
      <c r="D10" s="42"/>
      <c r="E10" s="42">
        <f t="shared" ref="E10:E41" si="4">$B10      +$C10      +$D10</f>
        <v>25756000</v>
      </c>
      <c r="F10" s="43">
        <v>25756000</v>
      </c>
      <c r="G10" s="44">
        <v>18944000</v>
      </c>
      <c r="H10" s="43">
        <v>966000</v>
      </c>
      <c r="I10" s="44">
        <v>868640</v>
      </c>
      <c r="J10" s="43">
        <v>2713000</v>
      </c>
      <c r="K10" s="44">
        <v>2620897</v>
      </c>
      <c r="L10" s="43">
        <v>2850000</v>
      </c>
      <c r="M10" s="44">
        <v>2536086</v>
      </c>
      <c r="N10" s="43"/>
      <c r="O10" s="44"/>
      <c r="P10" s="43">
        <f t="shared" ref="P10:P41" si="5">$H10      +$J10      +$L10      +$N10</f>
        <v>6529000</v>
      </c>
      <c r="Q10" s="44">
        <f t="shared" ref="Q10:Q41" si="6">$I10      +$K10      +$M10      +$O10</f>
        <v>6025623</v>
      </c>
      <c r="R10" s="24">
        <f t="shared" ref="R10:R41" si="7">IF(($J10      =0),0,((($L10      -$J10      )/$J10      )*100))</f>
        <v>5.0497604128271281</v>
      </c>
      <c r="S10" s="25">
        <f t="shared" ref="S10:S41" si="8">IF(($K10      =0),0,((($M10      -$K10      )/$K10      )*100))</f>
        <v>-3.2359531870195588</v>
      </c>
      <c r="T10" s="24">
        <f t="shared" ref="T10:T41" si="9">IF(($E10      =0),0,(($P10      /$E10      )*100))</f>
        <v>25.349433141792204</v>
      </c>
      <c r="U10" s="26">
        <f t="shared" ref="U10:U41" si="10">IF(($E10      =0),0,(($Q10      /$E10      )*100))</f>
        <v>23.395026401615159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1147000</v>
      </c>
      <c r="C13" s="42"/>
      <c r="D13" s="42"/>
      <c r="E13" s="42">
        <f t="shared" si="4"/>
        <v>1147000</v>
      </c>
      <c r="F13" s="43">
        <v>1147000</v>
      </c>
      <c r="G13" s="44">
        <v>1147000</v>
      </c>
      <c r="H13" s="43"/>
      <c r="I13" s="44"/>
      <c r="J13" s="43">
        <v>745000</v>
      </c>
      <c r="K13" s="44">
        <v>97796</v>
      </c>
      <c r="L13" s="43"/>
      <c r="M13" s="44"/>
      <c r="N13" s="43"/>
      <c r="O13" s="44"/>
      <c r="P13" s="43">
        <f t="shared" si="5"/>
        <v>745000</v>
      </c>
      <c r="Q13" s="44">
        <f t="shared" si="6"/>
        <v>97796</v>
      </c>
      <c r="R13" s="24">
        <f t="shared" si="7"/>
        <v>-100</v>
      </c>
      <c r="S13" s="25">
        <f t="shared" si="8"/>
        <v>-100</v>
      </c>
      <c r="T13" s="24">
        <f t="shared" si="9"/>
        <v>64.952048823016568</v>
      </c>
      <c r="U13" s="26">
        <f t="shared" si="10"/>
        <v>8.5262423714036615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12600000</v>
      </c>
      <c r="C23" s="42"/>
      <c r="D23" s="42"/>
      <c r="E23" s="42">
        <f t="shared" si="4"/>
        <v>12600000</v>
      </c>
      <c r="F23" s="43">
        <v>12600000</v>
      </c>
      <c r="G23" s="44">
        <v>12600000</v>
      </c>
      <c r="H23" s="43">
        <v>496000</v>
      </c>
      <c r="I23" s="44">
        <v>496242</v>
      </c>
      <c r="J23" s="43">
        <v>1296000</v>
      </c>
      <c r="K23" s="44">
        <v>1357454</v>
      </c>
      <c r="L23" s="43">
        <v>3418000</v>
      </c>
      <c r="M23" s="44">
        <v>5459202</v>
      </c>
      <c r="N23" s="43"/>
      <c r="O23" s="44"/>
      <c r="P23" s="43">
        <f t="shared" si="5"/>
        <v>5210000</v>
      </c>
      <c r="Q23" s="44">
        <f t="shared" si="6"/>
        <v>7312898</v>
      </c>
      <c r="R23" s="24">
        <f t="shared" si="7"/>
        <v>163.73456790123458</v>
      </c>
      <c r="S23" s="25">
        <f t="shared" si="8"/>
        <v>302.16478790441516</v>
      </c>
      <c r="T23" s="24">
        <f t="shared" si="9"/>
        <v>41.349206349206348</v>
      </c>
      <c r="U23" s="26">
        <f t="shared" si="10"/>
        <v>58.038873015873016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4534000</v>
      </c>
      <c r="C28" s="39">
        <f t="shared" si="11"/>
        <v>0</v>
      </c>
      <c r="D28" s="39">
        <f t="shared" si="11"/>
        <v>0</v>
      </c>
      <c r="E28" s="39">
        <f t="shared" si="11"/>
        <v>4534000</v>
      </c>
      <c r="F28" s="40">
        <f t="shared" si="11"/>
        <v>4534000</v>
      </c>
      <c r="G28" s="41">
        <f t="shared" si="11"/>
        <v>4534000</v>
      </c>
      <c r="H28" s="40">
        <f t="shared" si="11"/>
        <v>1352000</v>
      </c>
      <c r="I28" s="41">
        <f t="shared" si="11"/>
        <v>1393054</v>
      </c>
      <c r="J28" s="40">
        <f t="shared" si="11"/>
        <v>1173000</v>
      </c>
      <c r="K28" s="41">
        <f t="shared" si="11"/>
        <v>1336453</v>
      </c>
      <c r="L28" s="40">
        <f t="shared" si="11"/>
        <v>838000</v>
      </c>
      <c r="M28" s="41">
        <f t="shared" si="11"/>
        <v>1234058</v>
      </c>
      <c r="N28" s="40">
        <f t="shared" si="11"/>
        <v>0</v>
      </c>
      <c r="O28" s="41">
        <f t="shared" si="11"/>
        <v>0</v>
      </c>
      <c r="P28" s="40">
        <f t="shared" si="11"/>
        <v>3363000</v>
      </c>
      <c r="Q28" s="41">
        <f t="shared" si="11"/>
        <v>3963565</v>
      </c>
      <c r="R28" s="20">
        <f t="shared" si="7"/>
        <v>-28.55924978687127</v>
      </c>
      <c r="S28" s="21">
        <f t="shared" si="8"/>
        <v>-7.6616985408390725</v>
      </c>
      <c r="T28" s="20">
        <f t="shared" si="9"/>
        <v>74.172915747684158</v>
      </c>
      <c r="U28" s="22">
        <f t="shared" si="10"/>
        <v>87.418725187472432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2800000</v>
      </c>
      <c r="C31" s="42"/>
      <c r="D31" s="42"/>
      <c r="E31" s="42">
        <f t="shared" si="4"/>
        <v>2800000</v>
      </c>
      <c r="F31" s="43">
        <v>2800000</v>
      </c>
      <c r="G31" s="44">
        <v>2800000</v>
      </c>
      <c r="H31" s="43">
        <v>918000</v>
      </c>
      <c r="I31" s="44">
        <v>917537</v>
      </c>
      <c r="J31" s="43">
        <v>393000</v>
      </c>
      <c r="K31" s="44">
        <v>393011</v>
      </c>
      <c r="L31" s="43">
        <v>523000</v>
      </c>
      <c r="M31" s="44">
        <v>522379</v>
      </c>
      <c r="N31" s="43"/>
      <c r="O31" s="44"/>
      <c r="P31" s="43">
        <f t="shared" si="5"/>
        <v>1834000</v>
      </c>
      <c r="Q31" s="44">
        <f t="shared" si="6"/>
        <v>1832927</v>
      </c>
      <c r="R31" s="24">
        <f t="shared" si="7"/>
        <v>33.078880407124686</v>
      </c>
      <c r="S31" s="25">
        <f t="shared" si="8"/>
        <v>32.917144812740609</v>
      </c>
      <c r="T31" s="24">
        <f t="shared" si="9"/>
        <v>65.5</v>
      </c>
      <c r="U31" s="26">
        <f t="shared" si="10"/>
        <v>65.461678571428578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1734000</v>
      </c>
      <c r="C33" s="42"/>
      <c r="D33" s="42"/>
      <c r="E33" s="42">
        <f t="shared" si="4"/>
        <v>1734000</v>
      </c>
      <c r="F33" s="43">
        <v>1734000</v>
      </c>
      <c r="G33" s="44">
        <v>1734000</v>
      </c>
      <c r="H33" s="43">
        <v>434000</v>
      </c>
      <c r="I33" s="44">
        <v>475517</v>
      </c>
      <c r="J33" s="43">
        <v>780000</v>
      </c>
      <c r="K33" s="44">
        <v>943442</v>
      </c>
      <c r="L33" s="43">
        <v>315000</v>
      </c>
      <c r="M33" s="44">
        <v>711679</v>
      </c>
      <c r="N33" s="43"/>
      <c r="O33" s="44"/>
      <c r="P33" s="43">
        <f t="shared" si="5"/>
        <v>1529000</v>
      </c>
      <c r="Q33" s="44">
        <f t="shared" si="6"/>
        <v>2130638</v>
      </c>
      <c r="R33" s="24">
        <f t="shared" si="7"/>
        <v>-59.615384615384613</v>
      </c>
      <c r="S33" s="25">
        <f t="shared" si="8"/>
        <v>-24.565686072911742</v>
      </c>
      <c r="T33" s="24">
        <f t="shared" si="9"/>
        <v>88.177623990772787</v>
      </c>
      <c r="U33" s="26">
        <f t="shared" si="10"/>
        <v>122.87416378316031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44037000</v>
      </c>
      <c r="C61" s="39">
        <f t="shared" si="26"/>
        <v>0</v>
      </c>
      <c r="D61" s="39">
        <f t="shared" si="26"/>
        <v>0</v>
      </c>
      <c r="E61" s="39">
        <f t="shared" si="26"/>
        <v>44037000</v>
      </c>
      <c r="F61" s="40">
        <f t="shared" si="26"/>
        <v>44037000</v>
      </c>
      <c r="G61" s="41">
        <f t="shared" si="26"/>
        <v>37225000</v>
      </c>
      <c r="H61" s="40">
        <f t="shared" si="26"/>
        <v>2814000</v>
      </c>
      <c r="I61" s="41">
        <f t="shared" si="26"/>
        <v>2757936</v>
      </c>
      <c r="J61" s="40">
        <f t="shared" si="26"/>
        <v>5927000</v>
      </c>
      <c r="K61" s="41">
        <f t="shared" si="26"/>
        <v>5412600</v>
      </c>
      <c r="L61" s="40">
        <f t="shared" si="26"/>
        <v>7106000</v>
      </c>
      <c r="M61" s="41">
        <f t="shared" si="26"/>
        <v>9229346</v>
      </c>
      <c r="N61" s="40">
        <f t="shared" si="26"/>
        <v>0</v>
      </c>
      <c r="O61" s="41">
        <f t="shared" si="26"/>
        <v>0</v>
      </c>
      <c r="P61" s="40">
        <f t="shared" si="26"/>
        <v>15847000</v>
      </c>
      <c r="Q61" s="41">
        <f t="shared" si="26"/>
        <v>17399882</v>
      </c>
      <c r="R61" s="20">
        <f t="shared" si="16"/>
        <v>19.892019571452675</v>
      </c>
      <c r="S61" s="21">
        <f t="shared" si="17"/>
        <v>70.515944278165762</v>
      </c>
      <c r="T61" s="20">
        <f t="shared" si="18"/>
        <v>35.98564843200036</v>
      </c>
      <c r="U61" s="22">
        <f t="shared" si="19"/>
        <v>39.511960396938939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44037000</v>
      </c>
      <c r="C65" s="48">
        <f t="shared" si="30"/>
        <v>0</v>
      </c>
      <c r="D65" s="48">
        <f t="shared" si="30"/>
        <v>0</v>
      </c>
      <c r="E65" s="48">
        <f t="shared" si="30"/>
        <v>44037000</v>
      </c>
      <c r="F65" s="49">
        <f t="shared" si="30"/>
        <v>44037000</v>
      </c>
      <c r="G65" s="50">
        <f t="shared" si="30"/>
        <v>37225000</v>
      </c>
      <c r="H65" s="49">
        <f t="shared" si="30"/>
        <v>2814000</v>
      </c>
      <c r="I65" s="50">
        <f t="shared" si="30"/>
        <v>2757936</v>
      </c>
      <c r="J65" s="49">
        <f t="shared" si="30"/>
        <v>5927000</v>
      </c>
      <c r="K65" s="50">
        <f t="shared" si="30"/>
        <v>5412600</v>
      </c>
      <c r="L65" s="49">
        <f t="shared" si="30"/>
        <v>7106000</v>
      </c>
      <c r="M65" s="51">
        <f t="shared" si="30"/>
        <v>9229346</v>
      </c>
      <c r="N65" s="49">
        <f t="shared" si="30"/>
        <v>0</v>
      </c>
      <c r="O65" s="50">
        <f t="shared" si="30"/>
        <v>0</v>
      </c>
      <c r="P65" s="49">
        <f t="shared" si="30"/>
        <v>15847000</v>
      </c>
      <c r="Q65" s="50">
        <f t="shared" si="30"/>
        <v>17399882</v>
      </c>
      <c r="R65" s="34">
        <f t="shared" si="16"/>
        <v>19.892019571452675</v>
      </c>
      <c r="S65" s="35">
        <f t="shared" si="17"/>
        <v>70.515944278165762</v>
      </c>
      <c r="T65" s="34">
        <f t="shared" si="18"/>
        <v>35.98564843200036</v>
      </c>
      <c r="U65" s="35">
        <f t="shared" si="19"/>
        <v>39.511960396938939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121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122</v>
      </c>
    </row>
    <row r="74" spans="1:23" x14ac:dyDescent="0.25">
      <c r="A74" t="s">
        <v>123</v>
      </c>
    </row>
    <row r="75" spans="1:23" x14ac:dyDescent="0.25">
      <c r="A75" t="s">
        <v>124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125</v>
      </c>
      <c r="G78" s="5" t="s">
        <v>126</v>
      </c>
      <c r="W78" s="5"/>
    </row>
    <row r="80" spans="1:23" x14ac:dyDescent="0.25">
      <c r="A80" t="s">
        <v>127</v>
      </c>
      <c r="G80" t="s">
        <v>127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114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128</v>
      </c>
      <c r="B6" s="9" t="s">
        <v>1</v>
      </c>
      <c r="C6" s="9" t="s">
        <v>128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30625000</v>
      </c>
      <c r="C8" s="36">
        <f t="shared" si="0"/>
        <v>0</v>
      </c>
      <c r="D8" s="36">
        <f t="shared" si="0"/>
        <v>0</v>
      </c>
      <c r="E8" s="36">
        <f t="shared" si="0"/>
        <v>30625000</v>
      </c>
      <c r="F8" s="37">
        <f t="shared" si="0"/>
        <v>30625000</v>
      </c>
      <c r="G8" s="38">
        <f t="shared" si="0"/>
        <v>30625000</v>
      </c>
      <c r="H8" s="37">
        <f t="shared" si="0"/>
        <v>6156000</v>
      </c>
      <c r="I8" s="38">
        <f t="shared" si="0"/>
        <v>4369566</v>
      </c>
      <c r="J8" s="37">
        <f t="shared" si="0"/>
        <v>7444000</v>
      </c>
      <c r="K8" s="38">
        <f t="shared" si="0"/>
        <v>4934058</v>
      </c>
      <c r="L8" s="37">
        <f t="shared" si="0"/>
        <v>4555000</v>
      </c>
      <c r="M8" s="38">
        <f t="shared" si="0"/>
        <v>6119741</v>
      </c>
      <c r="N8" s="37">
        <f t="shared" si="0"/>
        <v>0</v>
      </c>
      <c r="O8" s="38">
        <f t="shared" si="0"/>
        <v>0</v>
      </c>
      <c r="P8" s="37">
        <f t="shared" si="0"/>
        <v>18155000</v>
      </c>
      <c r="Q8" s="38">
        <f t="shared" si="0"/>
        <v>15423365</v>
      </c>
      <c r="R8" s="16">
        <f>IF(($J8       =0),0,((($L8       -$J8       )/$J8       )*100))</f>
        <v>-38.809779688339603</v>
      </c>
      <c r="S8" s="17">
        <f>IF(($K8       =0),0,((($M8       -$K8       )/$K8       )*100))</f>
        <v>24.030584966775827</v>
      </c>
      <c r="T8" s="16">
        <f>IF(($E8       =0),0,(($P8       /$E8       )*100))</f>
        <v>59.281632653061223</v>
      </c>
      <c r="U8" s="18">
        <f>IF(($E8       =0),0,(($Q8       /$E8       )*100))</f>
        <v>50.362008163265301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27126000</v>
      </c>
      <c r="C9" s="39">
        <f t="shared" si="2"/>
        <v>0</v>
      </c>
      <c r="D9" s="39">
        <f t="shared" si="2"/>
        <v>0</v>
      </c>
      <c r="E9" s="39">
        <f t="shared" si="2"/>
        <v>27126000</v>
      </c>
      <c r="F9" s="40">
        <f t="shared" si="2"/>
        <v>27126000</v>
      </c>
      <c r="G9" s="41">
        <f t="shared" si="2"/>
        <v>27126000</v>
      </c>
      <c r="H9" s="40">
        <f t="shared" si="2"/>
        <v>6006000</v>
      </c>
      <c r="I9" s="41">
        <f t="shared" si="2"/>
        <v>4220869</v>
      </c>
      <c r="J9" s="40">
        <f t="shared" si="2"/>
        <v>6801000</v>
      </c>
      <c r="K9" s="41">
        <f t="shared" si="2"/>
        <v>4317134</v>
      </c>
      <c r="L9" s="40">
        <f t="shared" si="2"/>
        <v>3461000</v>
      </c>
      <c r="M9" s="41">
        <f t="shared" si="2"/>
        <v>4971876</v>
      </c>
      <c r="N9" s="40">
        <f t="shared" si="2"/>
        <v>0</v>
      </c>
      <c r="O9" s="41">
        <f t="shared" si="2"/>
        <v>0</v>
      </c>
      <c r="P9" s="40">
        <f t="shared" si="2"/>
        <v>16268000</v>
      </c>
      <c r="Q9" s="41">
        <f t="shared" si="2"/>
        <v>13509879</v>
      </c>
      <c r="R9" s="20">
        <f>IF(($J9       =0),0,((($L9       -$J9       )/$J9       )*100))</f>
        <v>-49.110424937509187</v>
      </c>
      <c r="S9" s="21">
        <f>IF(($K9       =0),0,((($M9       -$K9       )/$K9       )*100))</f>
        <v>15.166126416275242</v>
      </c>
      <c r="T9" s="20">
        <f>IF(($E9       =0),0,(($P9       /$E9       )*100))</f>
        <v>59.97198259971983</v>
      </c>
      <c r="U9" s="22">
        <f>IF(($E9       =0),0,(($Q9       /$E9       )*100))</f>
        <v>49.804169431541695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23805000</v>
      </c>
      <c r="C10" s="42"/>
      <c r="D10" s="42"/>
      <c r="E10" s="42">
        <f t="shared" ref="E10:E41" si="4">$B10      +$C10      +$D10</f>
        <v>23805000</v>
      </c>
      <c r="F10" s="43">
        <v>23805000</v>
      </c>
      <c r="G10" s="44">
        <v>23805000</v>
      </c>
      <c r="H10" s="43">
        <v>4512000</v>
      </c>
      <c r="I10" s="44">
        <v>4220869</v>
      </c>
      <c r="J10" s="43">
        <v>6445000</v>
      </c>
      <c r="K10" s="44">
        <v>4317134</v>
      </c>
      <c r="L10" s="43">
        <v>2122000</v>
      </c>
      <c r="M10" s="44">
        <v>3795934</v>
      </c>
      <c r="N10" s="43"/>
      <c r="O10" s="44"/>
      <c r="P10" s="43">
        <f t="shared" ref="P10:P41" si="5">$H10      +$J10      +$L10      +$N10</f>
        <v>13079000</v>
      </c>
      <c r="Q10" s="44">
        <f t="shared" ref="Q10:Q41" si="6">$I10      +$K10      +$M10      +$O10</f>
        <v>12333937</v>
      </c>
      <c r="R10" s="24">
        <f t="shared" ref="R10:R41" si="7">IF(($J10      =0),0,((($L10      -$J10      )/$J10      )*100))</f>
        <v>-67.075252133436763</v>
      </c>
      <c r="S10" s="25">
        <f t="shared" ref="S10:S41" si="8">IF(($K10      =0),0,((($M10      -$K10      )/$K10      )*100))</f>
        <v>-12.072824239414389</v>
      </c>
      <c r="T10" s="24">
        <f t="shared" ref="T10:T41" si="9">IF(($E10      =0),0,(($P10      /$E10      )*100))</f>
        <v>54.942239025414828</v>
      </c>
      <c r="U10" s="26">
        <f t="shared" ref="U10:U41" si="10">IF(($E10      =0),0,(($Q10      /$E10      )*100))</f>
        <v>51.812379752152907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3321000</v>
      </c>
      <c r="C13" s="42"/>
      <c r="D13" s="42"/>
      <c r="E13" s="42">
        <f t="shared" si="4"/>
        <v>3321000</v>
      </c>
      <c r="F13" s="43">
        <v>3321000</v>
      </c>
      <c r="G13" s="44">
        <v>3321000</v>
      </c>
      <c r="H13" s="43">
        <v>1494000</v>
      </c>
      <c r="I13" s="44"/>
      <c r="J13" s="43">
        <v>356000</v>
      </c>
      <c r="K13" s="44"/>
      <c r="L13" s="43">
        <v>1339000</v>
      </c>
      <c r="M13" s="44">
        <v>1175942</v>
      </c>
      <c r="N13" s="43"/>
      <c r="O13" s="44"/>
      <c r="P13" s="43">
        <f t="shared" si="5"/>
        <v>3189000</v>
      </c>
      <c r="Q13" s="44">
        <f t="shared" si="6"/>
        <v>1175942</v>
      </c>
      <c r="R13" s="24">
        <f t="shared" si="7"/>
        <v>276.12359550561797</v>
      </c>
      <c r="S13" s="25">
        <f t="shared" si="8"/>
        <v>0</v>
      </c>
      <c r="T13" s="24">
        <f t="shared" si="9"/>
        <v>96.0252935862692</v>
      </c>
      <c r="U13" s="26">
        <f t="shared" si="10"/>
        <v>35.409274314965373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3499000</v>
      </c>
      <c r="C28" s="39">
        <f t="shared" si="11"/>
        <v>0</v>
      </c>
      <c r="D28" s="39">
        <f t="shared" si="11"/>
        <v>0</v>
      </c>
      <c r="E28" s="39">
        <f t="shared" si="11"/>
        <v>3499000</v>
      </c>
      <c r="F28" s="40">
        <f t="shared" si="11"/>
        <v>3499000</v>
      </c>
      <c r="G28" s="41">
        <f t="shared" si="11"/>
        <v>3499000</v>
      </c>
      <c r="H28" s="40">
        <f t="shared" si="11"/>
        <v>150000</v>
      </c>
      <c r="I28" s="41">
        <f t="shared" si="11"/>
        <v>148697</v>
      </c>
      <c r="J28" s="40">
        <f t="shared" si="11"/>
        <v>643000</v>
      </c>
      <c r="K28" s="41">
        <f t="shared" si="11"/>
        <v>616924</v>
      </c>
      <c r="L28" s="40">
        <f t="shared" si="11"/>
        <v>1094000</v>
      </c>
      <c r="M28" s="41">
        <f t="shared" si="11"/>
        <v>1147865</v>
      </c>
      <c r="N28" s="40">
        <f t="shared" si="11"/>
        <v>0</v>
      </c>
      <c r="O28" s="41">
        <f t="shared" si="11"/>
        <v>0</v>
      </c>
      <c r="P28" s="40">
        <f t="shared" si="11"/>
        <v>1887000</v>
      </c>
      <c r="Q28" s="41">
        <f t="shared" si="11"/>
        <v>1913486</v>
      </c>
      <c r="R28" s="20">
        <f t="shared" si="7"/>
        <v>70.139968895800934</v>
      </c>
      <c r="S28" s="21">
        <f t="shared" si="8"/>
        <v>86.062626838962331</v>
      </c>
      <c r="T28" s="20">
        <f t="shared" si="9"/>
        <v>53.929694198342382</v>
      </c>
      <c r="U28" s="22">
        <f t="shared" si="10"/>
        <v>54.686653329522713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1900000</v>
      </c>
      <c r="C31" s="42"/>
      <c r="D31" s="42"/>
      <c r="E31" s="42">
        <f t="shared" si="4"/>
        <v>1900000</v>
      </c>
      <c r="F31" s="43">
        <v>1900000</v>
      </c>
      <c r="G31" s="44">
        <v>1900000</v>
      </c>
      <c r="H31" s="43">
        <v>138000</v>
      </c>
      <c r="I31" s="44">
        <v>137082</v>
      </c>
      <c r="J31" s="43">
        <v>98000</v>
      </c>
      <c r="K31" s="44">
        <v>72036</v>
      </c>
      <c r="L31" s="43">
        <v>52000</v>
      </c>
      <c r="M31" s="44">
        <v>105368</v>
      </c>
      <c r="N31" s="43"/>
      <c r="O31" s="44"/>
      <c r="P31" s="43">
        <f t="shared" si="5"/>
        <v>288000</v>
      </c>
      <c r="Q31" s="44">
        <f t="shared" si="6"/>
        <v>314486</v>
      </c>
      <c r="R31" s="24">
        <f t="shared" si="7"/>
        <v>-46.938775510204081</v>
      </c>
      <c r="S31" s="25">
        <f t="shared" si="8"/>
        <v>46.271308790049417</v>
      </c>
      <c r="T31" s="24">
        <f t="shared" si="9"/>
        <v>15.157894736842106</v>
      </c>
      <c r="U31" s="26">
        <f t="shared" si="10"/>
        <v>16.551894736842105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1599000</v>
      </c>
      <c r="C33" s="42"/>
      <c r="D33" s="42"/>
      <c r="E33" s="42">
        <f t="shared" si="4"/>
        <v>1599000</v>
      </c>
      <c r="F33" s="43">
        <v>1599000</v>
      </c>
      <c r="G33" s="44">
        <v>1599000</v>
      </c>
      <c r="H33" s="43">
        <v>12000</v>
      </c>
      <c r="I33" s="44">
        <v>11615</v>
      </c>
      <c r="J33" s="43">
        <v>545000</v>
      </c>
      <c r="K33" s="44">
        <v>544888</v>
      </c>
      <c r="L33" s="43">
        <v>1042000</v>
      </c>
      <c r="M33" s="44">
        <v>1042497</v>
      </c>
      <c r="N33" s="43"/>
      <c r="O33" s="44"/>
      <c r="P33" s="43">
        <f t="shared" si="5"/>
        <v>1599000</v>
      </c>
      <c r="Q33" s="44">
        <f t="shared" si="6"/>
        <v>1599000</v>
      </c>
      <c r="R33" s="24">
        <f t="shared" si="7"/>
        <v>91.192660550458712</v>
      </c>
      <c r="S33" s="25">
        <f t="shared" si="8"/>
        <v>91.323171000278961</v>
      </c>
      <c r="T33" s="24">
        <f t="shared" si="9"/>
        <v>100</v>
      </c>
      <c r="U33" s="26">
        <f t="shared" si="10"/>
        <v>100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425000</v>
      </c>
      <c r="C43" s="45">
        <f t="shared" si="20"/>
        <v>0</v>
      </c>
      <c r="D43" s="45">
        <f t="shared" si="20"/>
        <v>0</v>
      </c>
      <c r="E43" s="45">
        <f t="shared" si="20"/>
        <v>425000</v>
      </c>
      <c r="F43" s="46">
        <f t="shared" si="20"/>
        <v>387000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425000</v>
      </c>
      <c r="C44" s="39">
        <f t="shared" si="22"/>
        <v>0</v>
      </c>
      <c r="D44" s="39">
        <f t="shared" si="22"/>
        <v>0</v>
      </c>
      <c r="E44" s="39">
        <f t="shared" si="22"/>
        <v>425000</v>
      </c>
      <c r="F44" s="40">
        <f t="shared" si="22"/>
        <v>387000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425000</v>
      </c>
      <c r="C46" s="42"/>
      <c r="D46" s="42"/>
      <c r="E46" s="42">
        <f t="shared" si="13"/>
        <v>425000</v>
      </c>
      <c r="F46" s="43">
        <v>387000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31050000</v>
      </c>
      <c r="C61" s="39">
        <f t="shared" si="26"/>
        <v>0</v>
      </c>
      <c r="D61" s="39">
        <f t="shared" si="26"/>
        <v>0</v>
      </c>
      <c r="E61" s="39">
        <f t="shared" si="26"/>
        <v>31050000</v>
      </c>
      <c r="F61" s="40">
        <f t="shared" si="26"/>
        <v>31012000</v>
      </c>
      <c r="G61" s="41">
        <f t="shared" si="26"/>
        <v>30625000</v>
      </c>
      <c r="H61" s="40">
        <f t="shared" si="26"/>
        <v>6156000</v>
      </c>
      <c r="I61" s="41">
        <f t="shared" si="26"/>
        <v>4369566</v>
      </c>
      <c r="J61" s="40">
        <f t="shared" si="26"/>
        <v>7444000</v>
      </c>
      <c r="K61" s="41">
        <f t="shared" si="26"/>
        <v>4934058</v>
      </c>
      <c r="L61" s="40">
        <f t="shared" si="26"/>
        <v>4555000</v>
      </c>
      <c r="M61" s="41">
        <f t="shared" si="26"/>
        <v>6119741</v>
      </c>
      <c r="N61" s="40">
        <f t="shared" si="26"/>
        <v>0</v>
      </c>
      <c r="O61" s="41">
        <f t="shared" si="26"/>
        <v>0</v>
      </c>
      <c r="P61" s="40">
        <f t="shared" si="26"/>
        <v>18155000</v>
      </c>
      <c r="Q61" s="41">
        <f t="shared" si="26"/>
        <v>15423365</v>
      </c>
      <c r="R61" s="20">
        <f t="shared" si="16"/>
        <v>-38.809779688339603</v>
      </c>
      <c r="S61" s="21">
        <f t="shared" si="17"/>
        <v>24.030584966775827</v>
      </c>
      <c r="T61" s="20">
        <f t="shared" si="18"/>
        <v>58.470209339774556</v>
      </c>
      <c r="U61" s="22">
        <f t="shared" si="19"/>
        <v>49.672673107890496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31050000</v>
      </c>
      <c r="C65" s="48">
        <f t="shared" si="30"/>
        <v>0</v>
      </c>
      <c r="D65" s="48">
        <f t="shared" si="30"/>
        <v>0</v>
      </c>
      <c r="E65" s="48">
        <f t="shared" si="30"/>
        <v>31050000</v>
      </c>
      <c r="F65" s="49">
        <f t="shared" si="30"/>
        <v>31012000</v>
      </c>
      <c r="G65" s="50">
        <f t="shared" si="30"/>
        <v>30625000</v>
      </c>
      <c r="H65" s="49">
        <f t="shared" si="30"/>
        <v>6156000</v>
      </c>
      <c r="I65" s="50">
        <f t="shared" si="30"/>
        <v>4369566</v>
      </c>
      <c r="J65" s="49">
        <f t="shared" si="30"/>
        <v>7444000</v>
      </c>
      <c r="K65" s="50">
        <f t="shared" si="30"/>
        <v>4934058</v>
      </c>
      <c r="L65" s="49">
        <f t="shared" si="30"/>
        <v>4555000</v>
      </c>
      <c r="M65" s="51">
        <f t="shared" si="30"/>
        <v>6119741</v>
      </c>
      <c r="N65" s="49">
        <f t="shared" si="30"/>
        <v>0</v>
      </c>
      <c r="O65" s="50">
        <f t="shared" si="30"/>
        <v>0</v>
      </c>
      <c r="P65" s="49">
        <f t="shared" si="30"/>
        <v>18155000</v>
      </c>
      <c r="Q65" s="50">
        <f t="shared" si="30"/>
        <v>15423365</v>
      </c>
      <c r="R65" s="34">
        <f t="shared" si="16"/>
        <v>-38.809779688339603</v>
      </c>
      <c r="S65" s="35">
        <f t="shared" si="17"/>
        <v>24.030584966775827</v>
      </c>
      <c r="T65" s="34">
        <f t="shared" si="18"/>
        <v>58.470209339774556</v>
      </c>
      <c r="U65" s="35">
        <f t="shared" si="19"/>
        <v>49.672673107890496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121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122</v>
      </c>
    </row>
    <row r="74" spans="1:23" x14ac:dyDescent="0.25">
      <c r="A74" t="s">
        <v>123</v>
      </c>
    </row>
    <row r="75" spans="1:23" x14ac:dyDescent="0.25">
      <c r="A75" t="s">
        <v>124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125</v>
      </c>
      <c r="G78" s="5" t="s">
        <v>126</v>
      </c>
      <c r="W78" s="5"/>
    </row>
    <row r="80" spans="1:23" x14ac:dyDescent="0.25">
      <c r="A80" t="s">
        <v>127</v>
      </c>
      <c r="G80" t="s">
        <v>127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115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128</v>
      </c>
      <c r="B6" s="9" t="s">
        <v>1</v>
      </c>
      <c r="C6" s="9" t="s">
        <v>128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65126000</v>
      </c>
      <c r="C8" s="36">
        <f t="shared" si="0"/>
        <v>0</v>
      </c>
      <c r="D8" s="36">
        <f t="shared" si="0"/>
        <v>0</v>
      </c>
      <c r="E8" s="36">
        <f t="shared" si="0"/>
        <v>65126000</v>
      </c>
      <c r="F8" s="37">
        <f t="shared" si="0"/>
        <v>61203000</v>
      </c>
      <c r="G8" s="38">
        <f t="shared" si="0"/>
        <v>59203000</v>
      </c>
      <c r="H8" s="37">
        <f t="shared" si="0"/>
        <v>3624000</v>
      </c>
      <c r="I8" s="38">
        <f t="shared" si="0"/>
        <v>3496354</v>
      </c>
      <c r="J8" s="37">
        <f t="shared" si="0"/>
        <v>14949000</v>
      </c>
      <c r="K8" s="38">
        <f t="shared" si="0"/>
        <v>18255265</v>
      </c>
      <c r="L8" s="37">
        <f t="shared" si="0"/>
        <v>12380000</v>
      </c>
      <c r="M8" s="38">
        <f t="shared" si="0"/>
        <v>12455947</v>
      </c>
      <c r="N8" s="37">
        <f t="shared" si="0"/>
        <v>0</v>
      </c>
      <c r="O8" s="38">
        <f t="shared" si="0"/>
        <v>0</v>
      </c>
      <c r="P8" s="37">
        <f t="shared" si="0"/>
        <v>30953000</v>
      </c>
      <c r="Q8" s="38">
        <f t="shared" si="0"/>
        <v>34207566</v>
      </c>
      <c r="R8" s="16">
        <f>IF(($J8       =0),0,((($L8       -$J8       )/$J8       )*100))</f>
        <v>-17.185095993043014</v>
      </c>
      <c r="S8" s="17">
        <f>IF(($K8       =0),0,((($M8       -$K8       )/$K8       )*100))</f>
        <v>-31.767920104145297</v>
      </c>
      <c r="T8" s="16">
        <f>IF(($E8       =0),0,(($P8       /$E8       )*100))</f>
        <v>47.527869053834102</v>
      </c>
      <c r="U8" s="18">
        <f>IF(($E8       =0),0,(($Q8       /$E8       )*100))</f>
        <v>52.525206522740532</v>
      </c>
      <c r="V8" s="37">
        <f t="shared" ref="V8:W8" si="1">+V9+V28</f>
        <v>4328000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61765000</v>
      </c>
      <c r="C9" s="39">
        <f t="shared" si="2"/>
        <v>0</v>
      </c>
      <c r="D9" s="39">
        <f t="shared" si="2"/>
        <v>0</v>
      </c>
      <c r="E9" s="39">
        <f t="shared" si="2"/>
        <v>61765000</v>
      </c>
      <c r="F9" s="40">
        <f t="shared" si="2"/>
        <v>57842000</v>
      </c>
      <c r="G9" s="41">
        <f t="shared" si="2"/>
        <v>55842000</v>
      </c>
      <c r="H9" s="40">
        <f t="shared" si="2"/>
        <v>3378000</v>
      </c>
      <c r="I9" s="41">
        <f t="shared" si="2"/>
        <v>3250064</v>
      </c>
      <c r="J9" s="40">
        <f t="shared" si="2"/>
        <v>14182000</v>
      </c>
      <c r="K9" s="41">
        <f t="shared" si="2"/>
        <v>17487539</v>
      </c>
      <c r="L9" s="40">
        <f t="shared" si="2"/>
        <v>11687000</v>
      </c>
      <c r="M9" s="41">
        <f t="shared" si="2"/>
        <v>11534918</v>
      </c>
      <c r="N9" s="40">
        <f t="shared" si="2"/>
        <v>0</v>
      </c>
      <c r="O9" s="41">
        <f t="shared" si="2"/>
        <v>0</v>
      </c>
      <c r="P9" s="40">
        <f t="shared" si="2"/>
        <v>29247000</v>
      </c>
      <c r="Q9" s="41">
        <f t="shared" si="2"/>
        <v>32272521</v>
      </c>
      <c r="R9" s="20">
        <f>IF(($J9       =0),0,((($L9       -$J9       )/$J9       )*100))</f>
        <v>-17.592723170215766</v>
      </c>
      <c r="S9" s="21">
        <f>IF(($K9       =0),0,((($M9       -$K9       )/$K9       )*100))</f>
        <v>-34.039215009041577</v>
      </c>
      <c r="T9" s="20">
        <f>IF(($E9       =0),0,(($P9       /$E9       )*100))</f>
        <v>47.352060228284628</v>
      </c>
      <c r="U9" s="22">
        <f>IF(($E9       =0),0,(($Q9       /$E9       )*100))</f>
        <v>52.250499473812027</v>
      </c>
      <c r="V9" s="40">
        <f t="shared" ref="V9:W9" si="3">SUM(V10:V27)</f>
        <v>3996000</v>
      </c>
      <c r="W9" s="41">
        <f t="shared" si="3"/>
        <v>0</v>
      </c>
    </row>
    <row r="10" spans="1:23" ht="13" x14ac:dyDescent="0.3">
      <c r="A10" s="23" t="s">
        <v>36</v>
      </c>
      <c r="B10" s="42">
        <v>29765000</v>
      </c>
      <c r="C10" s="42"/>
      <c r="D10" s="42"/>
      <c r="E10" s="42">
        <f t="shared" ref="E10:E41" si="4">$B10      +$C10      +$D10</f>
        <v>29765000</v>
      </c>
      <c r="F10" s="43">
        <v>29765000</v>
      </c>
      <c r="G10" s="44">
        <v>27765000</v>
      </c>
      <c r="H10" s="43">
        <v>1378000</v>
      </c>
      <c r="I10" s="44">
        <v>1378442</v>
      </c>
      <c r="J10" s="43">
        <v>7691000</v>
      </c>
      <c r="K10" s="44">
        <v>7690677</v>
      </c>
      <c r="L10" s="43">
        <v>4978000</v>
      </c>
      <c r="M10" s="44">
        <v>4964320</v>
      </c>
      <c r="N10" s="43"/>
      <c r="O10" s="44"/>
      <c r="P10" s="43">
        <f t="shared" ref="P10:P41" si="5">$H10      +$J10      +$L10      +$N10</f>
        <v>14047000</v>
      </c>
      <c r="Q10" s="44">
        <f t="shared" ref="Q10:Q41" si="6">$I10      +$K10      +$M10      +$O10</f>
        <v>14033439</v>
      </c>
      <c r="R10" s="24">
        <f t="shared" ref="R10:R41" si="7">IF(($J10      =0),0,((($L10      -$J10      )/$J10      )*100))</f>
        <v>-35.274996749447411</v>
      </c>
      <c r="S10" s="25">
        <f t="shared" ref="S10:S41" si="8">IF(($K10      =0),0,((($M10      -$K10      )/$K10      )*100))</f>
        <v>-35.450156078587099</v>
      </c>
      <c r="T10" s="24">
        <f t="shared" ref="T10:T41" si="9">IF(($E10      =0),0,(($P10      /$E10      )*100))</f>
        <v>47.193011926759617</v>
      </c>
      <c r="U10" s="26">
        <f t="shared" ref="U10:U41" si="10">IF(($E10      =0),0,(($Q10      /$E10      )*100))</f>
        <v>47.147451705022675</v>
      </c>
      <c r="V10" s="43">
        <v>3996000</v>
      </c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10000000</v>
      </c>
      <c r="C13" s="42"/>
      <c r="D13" s="42"/>
      <c r="E13" s="42">
        <f t="shared" si="4"/>
        <v>10000000</v>
      </c>
      <c r="F13" s="43">
        <v>6077000</v>
      </c>
      <c r="G13" s="44">
        <v>6077000</v>
      </c>
      <c r="H13" s="43"/>
      <c r="I13" s="44"/>
      <c r="J13" s="43">
        <v>77000</v>
      </c>
      <c r="K13" s="44">
        <v>215188</v>
      </c>
      <c r="L13" s="43">
        <v>4319000</v>
      </c>
      <c r="M13" s="44">
        <v>4181062</v>
      </c>
      <c r="N13" s="43"/>
      <c r="O13" s="44"/>
      <c r="P13" s="43">
        <f t="shared" si="5"/>
        <v>4396000</v>
      </c>
      <c r="Q13" s="44">
        <f t="shared" si="6"/>
        <v>4396250</v>
      </c>
      <c r="R13" s="24">
        <f t="shared" si="7"/>
        <v>5509.090909090909</v>
      </c>
      <c r="S13" s="25">
        <f t="shared" si="8"/>
        <v>1842.9810212465379</v>
      </c>
      <c r="T13" s="24">
        <f t="shared" si="9"/>
        <v>43.96</v>
      </c>
      <c r="U13" s="26">
        <f t="shared" si="10"/>
        <v>43.962499999999999</v>
      </c>
      <c r="V13" s="43"/>
      <c r="W13" s="44"/>
    </row>
    <row r="14" spans="1:23" ht="13" x14ac:dyDescent="0.3">
      <c r="A14" s="23" t="s">
        <v>40</v>
      </c>
      <c r="B14" s="42">
        <v>15000000</v>
      </c>
      <c r="C14" s="42"/>
      <c r="D14" s="42"/>
      <c r="E14" s="42">
        <f t="shared" si="4"/>
        <v>15000000</v>
      </c>
      <c r="F14" s="43">
        <v>15000000</v>
      </c>
      <c r="G14" s="44">
        <v>15000000</v>
      </c>
      <c r="H14" s="43">
        <v>128000</v>
      </c>
      <c r="I14" s="44"/>
      <c r="J14" s="43">
        <v>3323000</v>
      </c>
      <c r="K14" s="44">
        <v>6490578</v>
      </c>
      <c r="L14" s="43">
        <v>357000</v>
      </c>
      <c r="M14" s="44">
        <v>356500</v>
      </c>
      <c r="N14" s="43"/>
      <c r="O14" s="44"/>
      <c r="P14" s="43">
        <f t="shared" si="5"/>
        <v>3808000</v>
      </c>
      <c r="Q14" s="44">
        <f t="shared" si="6"/>
        <v>6847078</v>
      </c>
      <c r="R14" s="24">
        <f t="shared" si="7"/>
        <v>-89.256695756846227</v>
      </c>
      <c r="S14" s="25">
        <f t="shared" si="8"/>
        <v>-94.507422913644973</v>
      </c>
      <c r="T14" s="24">
        <f t="shared" si="9"/>
        <v>25.38666666666667</v>
      </c>
      <c r="U14" s="26">
        <f t="shared" si="10"/>
        <v>45.64718666666667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7000000</v>
      </c>
      <c r="C23" s="42"/>
      <c r="D23" s="42"/>
      <c r="E23" s="42">
        <f t="shared" si="4"/>
        <v>7000000</v>
      </c>
      <c r="F23" s="43">
        <v>7000000</v>
      </c>
      <c r="G23" s="44">
        <v>7000000</v>
      </c>
      <c r="H23" s="43">
        <v>1872000</v>
      </c>
      <c r="I23" s="44">
        <v>1871622</v>
      </c>
      <c r="J23" s="43">
        <v>3091000</v>
      </c>
      <c r="K23" s="44">
        <v>3091096</v>
      </c>
      <c r="L23" s="43">
        <v>2033000</v>
      </c>
      <c r="M23" s="44">
        <v>2033036</v>
      </c>
      <c r="N23" s="43"/>
      <c r="O23" s="44"/>
      <c r="P23" s="43">
        <f t="shared" si="5"/>
        <v>6996000</v>
      </c>
      <c r="Q23" s="44">
        <f t="shared" si="6"/>
        <v>6995754</v>
      </c>
      <c r="R23" s="24">
        <f t="shared" si="7"/>
        <v>-34.228405046910389</v>
      </c>
      <c r="S23" s="25">
        <f t="shared" si="8"/>
        <v>-34.229283076293974</v>
      </c>
      <c r="T23" s="24">
        <f t="shared" si="9"/>
        <v>99.94285714285715</v>
      </c>
      <c r="U23" s="26">
        <f t="shared" si="10"/>
        <v>99.939342857142861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3361000</v>
      </c>
      <c r="C28" s="39">
        <f t="shared" si="11"/>
        <v>0</v>
      </c>
      <c r="D28" s="39">
        <f t="shared" si="11"/>
        <v>0</v>
      </c>
      <c r="E28" s="39">
        <f t="shared" si="11"/>
        <v>3361000</v>
      </c>
      <c r="F28" s="40">
        <f t="shared" si="11"/>
        <v>3361000</v>
      </c>
      <c r="G28" s="41">
        <f t="shared" si="11"/>
        <v>3361000</v>
      </c>
      <c r="H28" s="40">
        <f t="shared" si="11"/>
        <v>246000</v>
      </c>
      <c r="I28" s="41">
        <f t="shared" si="11"/>
        <v>246290</v>
      </c>
      <c r="J28" s="40">
        <f t="shared" si="11"/>
        <v>767000</v>
      </c>
      <c r="K28" s="41">
        <f t="shared" si="11"/>
        <v>767726</v>
      </c>
      <c r="L28" s="40">
        <f t="shared" si="11"/>
        <v>693000</v>
      </c>
      <c r="M28" s="41">
        <f t="shared" si="11"/>
        <v>921029</v>
      </c>
      <c r="N28" s="40">
        <f t="shared" si="11"/>
        <v>0</v>
      </c>
      <c r="O28" s="41">
        <f t="shared" si="11"/>
        <v>0</v>
      </c>
      <c r="P28" s="40">
        <f t="shared" si="11"/>
        <v>1706000</v>
      </c>
      <c r="Q28" s="41">
        <f t="shared" si="11"/>
        <v>1935045</v>
      </c>
      <c r="R28" s="20">
        <f t="shared" si="7"/>
        <v>-9.6479791395045638</v>
      </c>
      <c r="S28" s="21">
        <f t="shared" si="8"/>
        <v>19.968452286362581</v>
      </c>
      <c r="T28" s="20">
        <f t="shared" si="9"/>
        <v>50.758702767033625</v>
      </c>
      <c r="U28" s="22">
        <f t="shared" si="10"/>
        <v>57.573490032728358</v>
      </c>
      <c r="V28" s="40">
        <f t="shared" ref="V28:W28" si="12">SUM(V29:V42)</f>
        <v>332000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1900000</v>
      </c>
      <c r="C31" s="42"/>
      <c r="D31" s="42"/>
      <c r="E31" s="42">
        <f t="shared" si="4"/>
        <v>1900000</v>
      </c>
      <c r="F31" s="43">
        <v>1900000</v>
      </c>
      <c r="G31" s="44">
        <v>1900000</v>
      </c>
      <c r="H31" s="43">
        <v>148000</v>
      </c>
      <c r="I31" s="44">
        <v>148836</v>
      </c>
      <c r="J31" s="43">
        <v>256000</v>
      </c>
      <c r="K31" s="44">
        <v>256049</v>
      </c>
      <c r="L31" s="43">
        <v>96000</v>
      </c>
      <c r="M31" s="44">
        <v>324681</v>
      </c>
      <c r="N31" s="43"/>
      <c r="O31" s="44"/>
      <c r="P31" s="43">
        <f t="shared" si="5"/>
        <v>500000</v>
      </c>
      <c r="Q31" s="44">
        <f t="shared" si="6"/>
        <v>729566</v>
      </c>
      <c r="R31" s="24">
        <f t="shared" si="7"/>
        <v>-62.5</v>
      </c>
      <c r="S31" s="25">
        <f t="shared" si="8"/>
        <v>26.804244500076159</v>
      </c>
      <c r="T31" s="24">
        <f t="shared" si="9"/>
        <v>26.315789473684209</v>
      </c>
      <c r="U31" s="26">
        <f t="shared" si="10"/>
        <v>38.398210526315793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1461000</v>
      </c>
      <c r="C33" s="42"/>
      <c r="D33" s="42"/>
      <c r="E33" s="42">
        <f t="shared" si="4"/>
        <v>1461000</v>
      </c>
      <c r="F33" s="43">
        <v>1461000</v>
      </c>
      <c r="G33" s="44">
        <v>1461000</v>
      </c>
      <c r="H33" s="43">
        <v>98000</v>
      </c>
      <c r="I33" s="44">
        <v>97454</v>
      </c>
      <c r="J33" s="43">
        <v>511000</v>
      </c>
      <c r="K33" s="44">
        <v>511677</v>
      </c>
      <c r="L33" s="43">
        <v>597000</v>
      </c>
      <c r="M33" s="44">
        <v>596348</v>
      </c>
      <c r="N33" s="43"/>
      <c r="O33" s="44"/>
      <c r="P33" s="43">
        <f t="shared" si="5"/>
        <v>1206000</v>
      </c>
      <c r="Q33" s="44">
        <f t="shared" si="6"/>
        <v>1205479</v>
      </c>
      <c r="R33" s="24">
        <f t="shared" si="7"/>
        <v>16.829745596868882</v>
      </c>
      <c r="S33" s="25">
        <f t="shared" si="8"/>
        <v>16.547743986929252</v>
      </c>
      <c r="T33" s="24">
        <f t="shared" si="9"/>
        <v>82.546201232032857</v>
      </c>
      <c r="U33" s="26">
        <f t="shared" si="10"/>
        <v>82.510540725530461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>
        <v>332000</v>
      </c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1000000</v>
      </c>
      <c r="C43" s="45">
        <f t="shared" si="20"/>
        <v>0</v>
      </c>
      <c r="D43" s="45">
        <f t="shared" si="20"/>
        <v>0</v>
      </c>
      <c r="E43" s="45">
        <f t="shared" si="20"/>
        <v>1000000</v>
      </c>
      <c r="F43" s="46">
        <f t="shared" si="20"/>
        <v>1000000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1000000</v>
      </c>
      <c r="C44" s="39">
        <f t="shared" si="22"/>
        <v>0</v>
      </c>
      <c r="D44" s="39">
        <f t="shared" si="22"/>
        <v>0</v>
      </c>
      <c r="E44" s="39">
        <f t="shared" si="22"/>
        <v>1000000</v>
      </c>
      <c r="F44" s="40">
        <f t="shared" si="22"/>
        <v>1000000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1000000</v>
      </c>
      <c r="C47" s="42"/>
      <c r="D47" s="42"/>
      <c r="E47" s="42">
        <f t="shared" si="13"/>
        <v>1000000</v>
      </c>
      <c r="F47" s="43">
        <v>1000000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66126000</v>
      </c>
      <c r="C61" s="39">
        <f t="shared" si="26"/>
        <v>0</v>
      </c>
      <c r="D61" s="39">
        <f t="shared" si="26"/>
        <v>0</v>
      </c>
      <c r="E61" s="39">
        <f t="shared" si="26"/>
        <v>66126000</v>
      </c>
      <c r="F61" s="40">
        <f t="shared" si="26"/>
        <v>62203000</v>
      </c>
      <c r="G61" s="41">
        <f t="shared" si="26"/>
        <v>59203000</v>
      </c>
      <c r="H61" s="40">
        <f t="shared" si="26"/>
        <v>3624000</v>
      </c>
      <c r="I61" s="41">
        <f t="shared" si="26"/>
        <v>3496354</v>
      </c>
      <c r="J61" s="40">
        <f t="shared" si="26"/>
        <v>14949000</v>
      </c>
      <c r="K61" s="41">
        <f t="shared" si="26"/>
        <v>18255265</v>
      </c>
      <c r="L61" s="40">
        <f t="shared" si="26"/>
        <v>12380000</v>
      </c>
      <c r="M61" s="41">
        <f t="shared" si="26"/>
        <v>12455947</v>
      </c>
      <c r="N61" s="40">
        <f t="shared" si="26"/>
        <v>0</v>
      </c>
      <c r="O61" s="41">
        <f t="shared" si="26"/>
        <v>0</v>
      </c>
      <c r="P61" s="40">
        <f t="shared" si="26"/>
        <v>30953000</v>
      </c>
      <c r="Q61" s="41">
        <f t="shared" si="26"/>
        <v>34207566</v>
      </c>
      <c r="R61" s="20">
        <f t="shared" si="16"/>
        <v>-17.185095993043014</v>
      </c>
      <c r="S61" s="21">
        <f t="shared" si="17"/>
        <v>-31.767920104145297</v>
      </c>
      <c r="T61" s="20">
        <f t="shared" si="18"/>
        <v>46.809121979251735</v>
      </c>
      <c r="U61" s="22">
        <f t="shared" si="19"/>
        <v>51.730886489429274</v>
      </c>
      <c r="V61" s="40">
        <f t="shared" ref="V61:W61" si="27">+V8+V43</f>
        <v>4328000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66126000</v>
      </c>
      <c r="C65" s="48">
        <f t="shared" si="30"/>
        <v>0</v>
      </c>
      <c r="D65" s="48">
        <f t="shared" si="30"/>
        <v>0</v>
      </c>
      <c r="E65" s="48">
        <f t="shared" si="30"/>
        <v>66126000</v>
      </c>
      <c r="F65" s="49">
        <f t="shared" si="30"/>
        <v>62203000</v>
      </c>
      <c r="G65" s="50">
        <f t="shared" si="30"/>
        <v>59203000</v>
      </c>
      <c r="H65" s="49">
        <f t="shared" si="30"/>
        <v>3624000</v>
      </c>
      <c r="I65" s="50">
        <f t="shared" si="30"/>
        <v>3496354</v>
      </c>
      <c r="J65" s="49">
        <f t="shared" si="30"/>
        <v>14949000</v>
      </c>
      <c r="K65" s="50">
        <f t="shared" si="30"/>
        <v>18255265</v>
      </c>
      <c r="L65" s="49">
        <f t="shared" si="30"/>
        <v>12380000</v>
      </c>
      <c r="M65" s="51">
        <f t="shared" si="30"/>
        <v>12455947</v>
      </c>
      <c r="N65" s="49">
        <f t="shared" si="30"/>
        <v>0</v>
      </c>
      <c r="O65" s="50">
        <f t="shared" si="30"/>
        <v>0</v>
      </c>
      <c r="P65" s="49">
        <f t="shared" si="30"/>
        <v>30953000</v>
      </c>
      <c r="Q65" s="50">
        <f t="shared" si="30"/>
        <v>34207566</v>
      </c>
      <c r="R65" s="34">
        <f t="shared" si="16"/>
        <v>-17.185095993043014</v>
      </c>
      <c r="S65" s="35">
        <f t="shared" si="17"/>
        <v>-31.767920104145297</v>
      </c>
      <c r="T65" s="34">
        <f t="shared" si="18"/>
        <v>46.809121979251735</v>
      </c>
      <c r="U65" s="35">
        <f t="shared" si="19"/>
        <v>51.730886489429274</v>
      </c>
      <c r="V65" s="49">
        <f>+V61+V62</f>
        <v>4328000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121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122</v>
      </c>
    </row>
    <row r="74" spans="1:23" x14ac:dyDescent="0.25">
      <c r="A74" t="s">
        <v>123</v>
      </c>
    </row>
    <row r="75" spans="1:23" x14ac:dyDescent="0.25">
      <c r="A75" t="s">
        <v>124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125</v>
      </c>
      <c r="G78" s="5" t="s">
        <v>126</v>
      </c>
      <c r="W78" s="5"/>
    </row>
    <row r="80" spans="1:23" x14ac:dyDescent="0.25">
      <c r="A80" t="s">
        <v>127</v>
      </c>
      <c r="G80" t="s">
        <v>127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116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128</v>
      </c>
      <c r="B6" s="9" t="s">
        <v>1</v>
      </c>
      <c r="C6" s="9" t="s">
        <v>128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40200000</v>
      </c>
      <c r="C8" s="36">
        <f t="shared" si="0"/>
        <v>0</v>
      </c>
      <c r="D8" s="36">
        <f t="shared" si="0"/>
        <v>0</v>
      </c>
      <c r="E8" s="36">
        <f t="shared" si="0"/>
        <v>40200000</v>
      </c>
      <c r="F8" s="37">
        <f t="shared" si="0"/>
        <v>40200000</v>
      </c>
      <c r="G8" s="38">
        <f t="shared" si="0"/>
        <v>33200000</v>
      </c>
      <c r="H8" s="37">
        <f t="shared" si="0"/>
        <v>2079000</v>
      </c>
      <c r="I8" s="38">
        <f t="shared" si="0"/>
        <v>1825873</v>
      </c>
      <c r="J8" s="37">
        <f t="shared" si="0"/>
        <v>3763000</v>
      </c>
      <c r="K8" s="38">
        <f t="shared" si="0"/>
        <v>3340951</v>
      </c>
      <c r="L8" s="37">
        <f t="shared" si="0"/>
        <v>5005000</v>
      </c>
      <c r="M8" s="38">
        <f t="shared" si="0"/>
        <v>2132136</v>
      </c>
      <c r="N8" s="37">
        <f t="shared" si="0"/>
        <v>0</v>
      </c>
      <c r="O8" s="38">
        <f t="shared" si="0"/>
        <v>0</v>
      </c>
      <c r="P8" s="37">
        <f t="shared" si="0"/>
        <v>10847000</v>
      </c>
      <c r="Q8" s="38">
        <f t="shared" si="0"/>
        <v>7298960</v>
      </c>
      <c r="R8" s="16">
        <f>IF(($J8       =0),0,((($L8       -$J8       )/$J8       )*100))</f>
        <v>33.005580653733723</v>
      </c>
      <c r="S8" s="17">
        <f>IF(($K8       =0),0,((($M8       -$K8       )/$K8       )*100))</f>
        <v>-36.181763815153225</v>
      </c>
      <c r="T8" s="16">
        <f>IF(($E8       =0),0,(($P8       /$E8       )*100))</f>
        <v>26.982587064676615</v>
      </c>
      <c r="U8" s="18">
        <f>IF(($E8       =0),0,(($Q8       /$E8       )*100))</f>
        <v>18.156616915422884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36915000</v>
      </c>
      <c r="C9" s="39">
        <f t="shared" si="2"/>
        <v>0</v>
      </c>
      <c r="D9" s="39">
        <f t="shared" si="2"/>
        <v>0</v>
      </c>
      <c r="E9" s="39">
        <f t="shared" si="2"/>
        <v>36915000</v>
      </c>
      <c r="F9" s="40">
        <f t="shared" si="2"/>
        <v>36915000</v>
      </c>
      <c r="G9" s="41">
        <f t="shared" si="2"/>
        <v>29915000</v>
      </c>
      <c r="H9" s="40">
        <f t="shared" si="2"/>
        <v>1564000</v>
      </c>
      <c r="I9" s="41">
        <f t="shared" si="2"/>
        <v>1311063</v>
      </c>
      <c r="J9" s="40">
        <f t="shared" si="2"/>
        <v>2868000</v>
      </c>
      <c r="K9" s="41">
        <f t="shared" si="2"/>
        <v>2444229</v>
      </c>
      <c r="L9" s="40">
        <f t="shared" si="2"/>
        <v>4674000</v>
      </c>
      <c r="M9" s="41">
        <f t="shared" si="2"/>
        <v>1841498</v>
      </c>
      <c r="N9" s="40">
        <f t="shared" si="2"/>
        <v>0</v>
      </c>
      <c r="O9" s="41">
        <f t="shared" si="2"/>
        <v>0</v>
      </c>
      <c r="P9" s="40">
        <f t="shared" si="2"/>
        <v>9106000</v>
      </c>
      <c r="Q9" s="41">
        <f t="shared" si="2"/>
        <v>5596790</v>
      </c>
      <c r="R9" s="20">
        <f>IF(($J9       =0),0,((($L9       -$J9       )/$J9       )*100))</f>
        <v>62.970711297071126</v>
      </c>
      <c r="S9" s="21">
        <f>IF(($K9       =0),0,((($M9       -$K9       )/$K9       )*100))</f>
        <v>-24.659350658223921</v>
      </c>
      <c r="T9" s="20">
        <f>IF(($E9       =0),0,(($P9       /$E9       )*100))</f>
        <v>24.667479344439929</v>
      </c>
      <c r="U9" s="22">
        <f>IF(($E9       =0),0,(($Q9       /$E9       )*100))</f>
        <v>15.161289448733578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17024000</v>
      </c>
      <c r="C10" s="42"/>
      <c r="D10" s="42"/>
      <c r="E10" s="42">
        <f t="shared" ref="E10:E41" si="4">$B10      +$C10      +$D10</f>
        <v>17024000</v>
      </c>
      <c r="F10" s="43">
        <v>17024000</v>
      </c>
      <c r="G10" s="44">
        <v>15024000</v>
      </c>
      <c r="H10" s="43">
        <v>1495000</v>
      </c>
      <c r="I10" s="44">
        <v>1311063</v>
      </c>
      <c r="J10" s="43">
        <v>1961000</v>
      </c>
      <c r="K10" s="44">
        <v>1654799</v>
      </c>
      <c r="L10" s="43">
        <v>4563000</v>
      </c>
      <c r="M10" s="44">
        <v>1841498</v>
      </c>
      <c r="N10" s="43"/>
      <c r="O10" s="44"/>
      <c r="P10" s="43">
        <f t="shared" ref="P10:P41" si="5">$H10      +$J10      +$L10      +$N10</f>
        <v>8019000</v>
      </c>
      <c r="Q10" s="44">
        <f t="shared" ref="Q10:Q41" si="6">$I10      +$K10      +$M10      +$O10</f>
        <v>4807360</v>
      </c>
      <c r="R10" s="24">
        <f t="shared" ref="R10:R41" si="7">IF(($J10      =0),0,((($L10      -$J10      )/$J10      )*100))</f>
        <v>132.6874043855176</v>
      </c>
      <c r="S10" s="25">
        <f t="shared" ref="S10:S41" si="8">IF(($K10      =0),0,((($M10      -$K10      )/$K10      )*100))</f>
        <v>11.28227657860562</v>
      </c>
      <c r="T10" s="24">
        <f t="shared" ref="T10:T41" si="9">IF(($E10      =0),0,(($P10      /$E10      )*100))</f>
        <v>47.104088345864668</v>
      </c>
      <c r="U10" s="26">
        <f t="shared" ref="U10:U41" si="10">IF(($E10      =0),0,(($Q10      /$E10      )*100))</f>
        <v>28.238721804511279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19891000</v>
      </c>
      <c r="C23" s="42"/>
      <c r="D23" s="42"/>
      <c r="E23" s="42">
        <f t="shared" si="4"/>
        <v>19891000</v>
      </c>
      <c r="F23" s="43">
        <v>19891000</v>
      </c>
      <c r="G23" s="44">
        <v>14891000</v>
      </c>
      <c r="H23" s="43">
        <v>69000</v>
      </c>
      <c r="I23" s="44"/>
      <c r="J23" s="43">
        <v>907000</v>
      </c>
      <c r="K23" s="44">
        <v>789430</v>
      </c>
      <c r="L23" s="43">
        <v>111000</v>
      </c>
      <c r="M23" s="44"/>
      <c r="N23" s="43"/>
      <c r="O23" s="44"/>
      <c r="P23" s="43">
        <f t="shared" si="5"/>
        <v>1087000</v>
      </c>
      <c r="Q23" s="44">
        <f t="shared" si="6"/>
        <v>789430</v>
      </c>
      <c r="R23" s="24">
        <f t="shared" si="7"/>
        <v>-87.761852260198452</v>
      </c>
      <c r="S23" s="25">
        <f t="shared" si="8"/>
        <v>-100</v>
      </c>
      <c r="T23" s="24">
        <f t="shared" si="9"/>
        <v>5.4647830677190683</v>
      </c>
      <c r="U23" s="26">
        <f t="shared" si="10"/>
        <v>3.9687798501835001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3285000</v>
      </c>
      <c r="C28" s="39">
        <f t="shared" si="11"/>
        <v>0</v>
      </c>
      <c r="D28" s="39">
        <f t="shared" si="11"/>
        <v>0</v>
      </c>
      <c r="E28" s="39">
        <f t="shared" si="11"/>
        <v>3285000</v>
      </c>
      <c r="F28" s="40">
        <f t="shared" si="11"/>
        <v>3285000</v>
      </c>
      <c r="G28" s="41">
        <f t="shared" si="11"/>
        <v>3285000</v>
      </c>
      <c r="H28" s="40">
        <f t="shared" si="11"/>
        <v>515000</v>
      </c>
      <c r="I28" s="41">
        <f t="shared" si="11"/>
        <v>514810</v>
      </c>
      <c r="J28" s="40">
        <f t="shared" si="11"/>
        <v>895000</v>
      </c>
      <c r="K28" s="41">
        <f t="shared" si="11"/>
        <v>896722</v>
      </c>
      <c r="L28" s="40">
        <f t="shared" si="11"/>
        <v>331000</v>
      </c>
      <c r="M28" s="41">
        <f t="shared" si="11"/>
        <v>290638</v>
      </c>
      <c r="N28" s="40">
        <f t="shared" si="11"/>
        <v>0</v>
      </c>
      <c r="O28" s="41">
        <f t="shared" si="11"/>
        <v>0</v>
      </c>
      <c r="P28" s="40">
        <f t="shared" si="11"/>
        <v>1741000</v>
      </c>
      <c r="Q28" s="41">
        <f t="shared" si="11"/>
        <v>1702170</v>
      </c>
      <c r="R28" s="20">
        <f t="shared" si="7"/>
        <v>-63.016759776536311</v>
      </c>
      <c r="S28" s="21">
        <f t="shared" si="8"/>
        <v>-67.588840242572388</v>
      </c>
      <c r="T28" s="20">
        <f t="shared" si="9"/>
        <v>52.99847792998478</v>
      </c>
      <c r="U28" s="22">
        <f t="shared" si="10"/>
        <v>51.816438356164383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1900000</v>
      </c>
      <c r="C31" s="42"/>
      <c r="D31" s="42"/>
      <c r="E31" s="42">
        <f t="shared" si="4"/>
        <v>1900000</v>
      </c>
      <c r="F31" s="43">
        <v>1900000</v>
      </c>
      <c r="G31" s="44">
        <v>1900000</v>
      </c>
      <c r="H31" s="43">
        <v>225000</v>
      </c>
      <c r="I31" s="44">
        <v>224909</v>
      </c>
      <c r="J31" s="43">
        <v>431000</v>
      </c>
      <c r="K31" s="44">
        <v>432211</v>
      </c>
      <c r="L31" s="43">
        <v>91000</v>
      </c>
      <c r="M31" s="44">
        <v>142224</v>
      </c>
      <c r="N31" s="43"/>
      <c r="O31" s="44"/>
      <c r="P31" s="43">
        <f t="shared" si="5"/>
        <v>747000</v>
      </c>
      <c r="Q31" s="44">
        <f t="shared" si="6"/>
        <v>799344</v>
      </c>
      <c r="R31" s="24">
        <f t="shared" si="7"/>
        <v>-78.886310904872389</v>
      </c>
      <c r="S31" s="25">
        <f t="shared" si="8"/>
        <v>-67.093849994562831</v>
      </c>
      <c r="T31" s="24">
        <f t="shared" si="9"/>
        <v>39.315789473684212</v>
      </c>
      <c r="U31" s="26">
        <f t="shared" si="10"/>
        <v>42.070736842105262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1385000</v>
      </c>
      <c r="C33" s="42"/>
      <c r="D33" s="42"/>
      <c r="E33" s="42">
        <f t="shared" si="4"/>
        <v>1385000</v>
      </c>
      <c r="F33" s="43">
        <v>1385000</v>
      </c>
      <c r="G33" s="44">
        <v>1385000</v>
      </c>
      <c r="H33" s="43">
        <v>290000</v>
      </c>
      <c r="I33" s="44">
        <v>289901</v>
      </c>
      <c r="J33" s="43">
        <v>464000</v>
      </c>
      <c r="K33" s="44">
        <v>464511</v>
      </c>
      <c r="L33" s="43">
        <v>240000</v>
      </c>
      <c r="M33" s="44">
        <v>148414</v>
      </c>
      <c r="N33" s="43"/>
      <c r="O33" s="44"/>
      <c r="P33" s="43">
        <f t="shared" si="5"/>
        <v>994000</v>
      </c>
      <c r="Q33" s="44">
        <f t="shared" si="6"/>
        <v>902826</v>
      </c>
      <c r="R33" s="24">
        <f t="shared" si="7"/>
        <v>-48.275862068965516</v>
      </c>
      <c r="S33" s="25">
        <f t="shared" si="8"/>
        <v>-68.049411101136457</v>
      </c>
      <c r="T33" s="24">
        <f t="shared" si="9"/>
        <v>71.768953068592054</v>
      </c>
      <c r="U33" s="26">
        <f t="shared" si="10"/>
        <v>65.18599277978339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40200000</v>
      </c>
      <c r="C61" s="39">
        <f t="shared" si="26"/>
        <v>0</v>
      </c>
      <c r="D61" s="39">
        <f t="shared" si="26"/>
        <v>0</v>
      </c>
      <c r="E61" s="39">
        <f t="shared" si="26"/>
        <v>40200000</v>
      </c>
      <c r="F61" s="40">
        <f t="shared" si="26"/>
        <v>40200000</v>
      </c>
      <c r="G61" s="41">
        <f t="shared" si="26"/>
        <v>33200000</v>
      </c>
      <c r="H61" s="40">
        <f t="shared" si="26"/>
        <v>2079000</v>
      </c>
      <c r="I61" s="41">
        <f t="shared" si="26"/>
        <v>1825873</v>
      </c>
      <c r="J61" s="40">
        <f t="shared" si="26"/>
        <v>3763000</v>
      </c>
      <c r="K61" s="41">
        <f t="shared" si="26"/>
        <v>3340951</v>
      </c>
      <c r="L61" s="40">
        <f t="shared" si="26"/>
        <v>5005000</v>
      </c>
      <c r="M61" s="41">
        <f t="shared" si="26"/>
        <v>2132136</v>
      </c>
      <c r="N61" s="40">
        <f t="shared" si="26"/>
        <v>0</v>
      </c>
      <c r="O61" s="41">
        <f t="shared" si="26"/>
        <v>0</v>
      </c>
      <c r="P61" s="40">
        <f t="shared" si="26"/>
        <v>10847000</v>
      </c>
      <c r="Q61" s="41">
        <f t="shared" si="26"/>
        <v>7298960</v>
      </c>
      <c r="R61" s="20">
        <f t="shared" si="16"/>
        <v>33.005580653733723</v>
      </c>
      <c r="S61" s="21">
        <f t="shared" si="17"/>
        <v>-36.181763815153225</v>
      </c>
      <c r="T61" s="20">
        <f t="shared" si="18"/>
        <v>26.982587064676615</v>
      </c>
      <c r="U61" s="22">
        <f t="shared" si="19"/>
        <v>18.156616915422884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40200000</v>
      </c>
      <c r="C65" s="48">
        <f t="shared" si="30"/>
        <v>0</v>
      </c>
      <c r="D65" s="48">
        <f t="shared" si="30"/>
        <v>0</v>
      </c>
      <c r="E65" s="48">
        <f t="shared" si="30"/>
        <v>40200000</v>
      </c>
      <c r="F65" s="49">
        <f t="shared" si="30"/>
        <v>40200000</v>
      </c>
      <c r="G65" s="50">
        <f t="shared" si="30"/>
        <v>33200000</v>
      </c>
      <c r="H65" s="49">
        <f t="shared" si="30"/>
        <v>2079000</v>
      </c>
      <c r="I65" s="50">
        <f t="shared" si="30"/>
        <v>1825873</v>
      </c>
      <c r="J65" s="49">
        <f t="shared" si="30"/>
        <v>3763000</v>
      </c>
      <c r="K65" s="50">
        <f t="shared" si="30"/>
        <v>3340951</v>
      </c>
      <c r="L65" s="49">
        <f t="shared" si="30"/>
        <v>5005000</v>
      </c>
      <c r="M65" s="51">
        <f t="shared" si="30"/>
        <v>2132136</v>
      </c>
      <c r="N65" s="49">
        <f t="shared" si="30"/>
        <v>0</v>
      </c>
      <c r="O65" s="50">
        <f t="shared" si="30"/>
        <v>0</v>
      </c>
      <c r="P65" s="49">
        <f t="shared" si="30"/>
        <v>10847000</v>
      </c>
      <c r="Q65" s="50">
        <f t="shared" si="30"/>
        <v>7298960</v>
      </c>
      <c r="R65" s="34">
        <f t="shared" si="16"/>
        <v>33.005580653733723</v>
      </c>
      <c r="S65" s="35">
        <f t="shared" si="17"/>
        <v>-36.181763815153225</v>
      </c>
      <c r="T65" s="34">
        <f t="shared" si="18"/>
        <v>26.982587064676615</v>
      </c>
      <c r="U65" s="35">
        <f t="shared" si="19"/>
        <v>18.156616915422884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121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122</v>
      </c>
    </row>
    <row r="74" spans="1:23" x14ac:dyDescent="0.25">
      <c r="A74" t="s">
        <v>123</v>
      </c>
    </row>
    <row r="75" spans="1:23" x14ac:dyDescent="0.25">
      <c r="A75" t="s">
        <v>124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125</v>
      </c>
      <c r="G78" s="5" t="s">
        <v>126</v>
      </c>
      <c r="W78" s="5"/>
    </row>
    <row r="80" spans="1:23" x14ac:dyDescent="0.25">
      <c r="A80" t="s">
        <v>127</v>
      </c>
      <c r="G80" t="s">
        <v>127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117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128</v>
      </c>
      <c r="B6" s="9" t="s">
        <v>1</v>
      </c>
      <c r="C6" s="9" t="s">
        <v>128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10096000</v>
      </c>
      <c r="C8" s="36">
        <f t="shared" si="0"/>
        <v>0</v>
      </c>
      <c r="D8" s="36">
        <f t="shared" si="0"/>
        <v>0</v>
      </c>
      <c r="E8" s="36">
        <f t="shared" si="0"/>
        <v>10096000</v>
      </c>
      <c r="F8" s="37">
        <f t="shared" si="0"/>
        <v>10096000</v>
      </c>
      <c r="G8" s="38">
        <f t="shared" si="0"/>
        <v>10096000</v>
      </c>
      <c r="H8" s="37">
        <f t="shared" si="0"/>
        <v>7058000</v>
      </c>
      <c r="I8" s="38">
        <f t="shared" si="0"/>
        <v>6614911</v>
      </c>
      <c r="J8" s="37">
        <f t="shared" si="0"/>
        <v>1190000</v>
      </c>
      <c r="K8" s="38">
        <f t="shared" si="0"/>
        <v>1583384</v>
      </c>
      <c r="L8" s="37">
        <f t="shared" si="0"/>
        <v>1075000</v>
      </c>
      <c r="M8" s="38">
        <f t="shared" si="0"/>
        <v>1122897</v>
      </c>
      <c r="N8" s="37">
        <f t="shared" si="0"/>
        <v>0</v>
      </c>
      <c r="O8" s="38">
        <f t="shared" si="0"/>
        <v>0</v>
      </c>
      <c r="P8" s="37">
        <f t="shared" si="0"/>
        <v>9323000</v>
      </c>
      <c r="Q8" s="38">
        <f t="shared" si="0"/>
        <v>9321192</v>
      </c>
      <c r="R8" s="16">
        <f>IF(($J8       =0),0,((($L8       -$J8       )/$J8       )*100))</f>
        <v>-9.6638655462184886</v>
      </c>
      <c r="S8" s="17">
        <f>IF(($K8       =0),0,((($M8       -$K8       )/$K8       )*100))</f>
        <v>-29.082458835001489</v>
      </c>
      <c r="T8" s="16">
        <f>IF(($E8       =0),0,(($P8       /$E8       )*100))</f>
        <v>92.343502377179078</v>
      </c>
      <c r="U8" s="18">
        <f>IF(($E8       =0),0,(($Q8       /$E8       )*100))</f>
        <v>92.325594294770212</v>
      </c>
      <c r="V8" s="37">
        <f t="shared" ref="V8:W8" si="1">+V9+V28</f>
        <v>2933000</v>
      </c>
      <c r="W8" s="38">
        <f t="shared" si="1"/>
        <v>2441000</v>
      </c>
    </row>
    <row r="9" spans="1:23" ht="13" x14ac:dyDescent="0.3">
      <c r="A9" s="19" t="s">
        <v>35</v>
      </c>
      <c r="B9" s="39">
        <f t="shared" ref="B9:Q9" si="2">SUM(B10:B27)</f>
        <v>8196000</v>
      </c>
      <c r="C9" s="39">
        <f t="shared" si="2"/>
        <v>0</v>
      </c>
      <c r="D9" s="39">
        <f t="shared" si="2"/>
        <v>0</v>
      </c>
      <c r="E9" s="39">
        <f t="shared" si="2"/>
        <v>8196000</v>
      </c>
      <c r="F9" s="40">
        <f t="shared" si="2"/>
        <v>8196000</v>
      </c>
      <c r="G9" s="41">
        <f t="shared" si="2"/>
        <v>8196000</v>
      </c>
      <c r="H9" s="40">
        <f t="shared" si="2"/>
        <v>6426000</v>
      </c>
      <c r="I9" s="41">
        <f t="shared" si="2"/>
        <v>6401264</v>
      </c>
      <c r="J9" s="40">
        <f t="shared" si="2"/>
        <v>576000</v>
      </c>
      <c r="K9" s="41">
        <f t="shared" si="2"/>
        <v>968826</v>
      </c>
      <c r="L9" s="40">
        <f t="shared" si="2"/>
        <v>817000</v>
      </c>
      <c r="M9" s="41">
        <f t="shared" si="2"/>
        <v>824791</v>
      </c>
      <c r="N9" s="40">
        <f t="shared" si="2"/>
        <v>0</v>
      </c>
      <c r="O9" s="41">
        <f t="shared" si="2"/>
        <v>0</v>
      </c>
      <c r="P9" s="40">
        <f t="shared" si="2"/>
        <v>7819000</v>
      </c>
      <c r="Q9" s="41">
        <f t="shared" si="2"/>
        <v>8194881</v>
      </c>
      <c r="R9" s="20">
        <f>IF(($J9       =0),0,((($L9       -$J9       )/$J9       )*100))</f>
        <v>41.840277777777779</v>
      </c>
      <c r="S9" s="21">
        <f>IF(($K9       =0),0,((($M9       -$K9       )/$K9       )*100))</f>
        <v>-14.866962695055665</v>
      </c>
      <c r="T9" s="20">
        <f>IF(($E9       =0),0,(($P9       /$E9       )*100))</f>
        <v>95.400195217179103</v>
      </c>
      <c r="U9" s="22">
        <f>IF(($E9       =0),0,(($Q9       /$E9       )*100))</f>
        <v>99.986346998535865</v>
      </c>
      <c r="V9" s="40">
        <f t="shared" ref="V9:W9" si="3">SUM(V10:V27)</f>
        <v>2933000</v>
      </c>
      <c r="W9" s="41">
        <f t="shared" si="3"/>
        <v>2441000</v>
      </c>
    </row>
    <row r="10" spans="1:23" ht="13" x14ac:dyDescent="0.3">
      <c r="A10" s="23" t="s">
        <v>36</v>
      </c>
      <c r="B10" s="42">
        <v>8196000</v>
      </c>
      <c r="C10" s="42"/>
      <c r="D10" s="42"/>
      <c r="E10" s="42">
        <f t="shared" ref="E10:E41" si="4">$B10      +$C10      +$D10</f>
        <v>8196000</v>
      </c>
      <c r="F10" s="43">
        <v>8196000</v>
      </c>
      <c r="G10" s="44">
        <v>8196000</v>
      </c>
      <c r="H10" s="43">
        <v>6426000</v>
      </c>
      <c r="I10" s="44">
        <v>6401264</v>
      </c>
      <c r="J10" s="43">
        <v>576000</v>
      </c>
      <c r="K10" s="44">
        <v>968826</v>
      </c>
      <c r="L10" s="43">
        <v>817000</v>
      </c>
      <c r="M10" s="44">
        <v>824791</v>
      </c>
      <c r="N10" s="43"/>
      <c r="O10" s="44"/>
      <c r="P10" s="43">
        <f t="shared" ref="P10:P41" si="5">$H10      +$J10      +$L10      +$N10</f>
        <v>7819000</v>
      </c>
      <c r="Q10" s="44">
        <f t="shared" ref="Q10:Q41" si="6">$I10      +$K10      +$M10      +$O10</f>
        <v>8194881</v>
      </c>
      <c r="R10" s="24">
        <f t="shared" ref="R10:R41" si="7">IF(($J10      =0),0,((($L10      -$J10      )/$J10      )*100))</f>
        <v>41.840277777777779</v>
      </c>
      <c r="S10" s="25">
        <f t="shared" ref="S10:S41" si="8">IF(($K10      =0),0,((($M10      -$K10      )/$K10      )*100))</f>
        <v>-14.866962695055665</v>
      </c>
      <c r="T10" s="24">
        <f t="shared" ref="T10:T41" si="9">IF(($E10      =0),0,(($P10      /$E10      )*100))</f>
        <v>95.400195217179103</v>
      </c>
      <c r="U10" s="26">
        <f t="shared" ref="U10:U41" si="10">IF(($E10      =0),0,(($Q10      /$E10      )*100))</f>
        <v>99.986346998535865</v>
      </c>
      <c r="V10" s="43">
        <v>503000</v>
      </c>
      <c r="W10" s="44">
        <v>415000</v>
      </c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>
        <v>2430000</v>
      </c>
      <c r="W23" s="44">
        <v>2026000</v>
      </c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1900000</v>
      </c>
      <c r="C28" s="39">
        <f t="shared" si="11"/>
        <v>0</v>
      </c>
      <c r="D28" s="39">
        <f t="shared" si="11"/>
        <v>0</v>
      </c>
      <c r="E28" s="39">
        <f t="shared" si="11"/>
        <v>1900000</v>
      </c>
      <c r="F28" s="40">
        <f t="shared" si="11"/>
        <v>1900000</v>
      </c>
      <c r="G28" s="41">
        <f t="shared" si="11"/>
        <v>1900000</v>
      </c>
      <c r="H28" s="40">
        <f t="shared" si="11"/>
        <v>632000</v>
      </c>
      <c r="I28" s="41">
        <f t="shared" si="11"/>
        <v>213647</v>
      </c>
      <c r="J28" s="40">
        <f t="shared" si="11"/>
        <v>614000</v>
      </c>
      <c r="K28" s="41">
        <f t="shared" si="11"/>
        <v>614558</v>
      </c>
      <c r="L28" s="40">
        <f t="shared" si="11"/>
        <v>258000</v>
      </c>
      <c r="M28" s="41">
        <f t="shared" si="11"/>
        <v>298106</v>
      </c>
      <c r="N28" s="40">
        <f t="shared" si="11"/>
        <v>0</v>
      </c>
      <c r="O28" s="41">
        <f t="shared" si="11"/>
        <v>0</v>
      </c>
      <c r="P28" s="40">
        <f t="shared" si="11"/>
        <v>1504000</v>
      </c>
      <c r="Q28" s="41">
        <f t="shared" si="11"/>
        <v>1126311</v>
      </c>
      <c r="R28" s="20">
        <f t="shared" si="7"/>
        <v>-57.980456026058633</v>
      </c>
      <c r="S28" s="21">
        <f t="shared" si="8"/>
        <v>-51.492617458401</v>
      </c>
      <c r="T28" s="20">
        <f t="shared" si="9"/>
        <v>79.15789473684211</v>
      </c>
      <c r="U28" s="22">
        <f t="shared" si="10"/>
        <v>59.279526315789475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1900000</v>
      </c>
      <c r="C31" s="42"/>
      <c r="D31" s="42"/>
      <c r="E31" s="42">
        <f t="shared" si="4"/>
        <v>1900000</v>
      </c>
      <c r="F31" s="43">
        <v>1900000</v>
      </c>
      <c r="G31" s="44">
        <v>1900000</v>
      </c>
      <c r="H31" s="43">
        <v>632000</v>
      </c>
      <c r="I31" s="44">
        <v>213647</v>
      </c>
      <c r="J31" s="43">
        <v>614000</v>
      </c>
      <c r="K31" s="44">
        <v>614558</v>
      </c>
      <c r="L31" s="43">
        <v>258000</v>
      </c>
      <c r="M31" s="44">
        <v>298106</v>
      </c>
      <c r="N31" s="43"/>
      <c r="O31" s="44"/>
      <c r="P31" s="43">
        <f t="shared" si="5"/>
        <v>1504000</v>
      </c>
      <c r="Q31" s="44">
        <f t="shared" si="6"/>
        <v>1126311</v>
      </c>
      <c r="R31" s="24">
        <f t="shared" si="7"/>
        <v>-57.980456026058633</v>
      </c>
      <c r="S31" s="25">
        <f t="shared" si="8"/>
        <v>-51.492617458401</v>
      </c>
      <c r="T31" s="24">
        <f t="shared" si="9"/>
        <v>79.15789473684211</v>
      </c>
      <c r="U31" s="26">
        <f t="shared" si="10"/>
        <v>59.279526315789475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/>
      <c r="C33" s="42"/>
      <c r="D33" s="42"/>
      <c r="E33" s="42">
        <f t="shared" si="4"/>
        <v>0</v>
      </c>
      <c r="F33" s="43"/>
      <c r="G33" s="44"/>
      <c r="H33" s="43"/>
      <c r="I33" s="44"/>
      <c r="J33" s="43"/>
      <c r="K33" s="44"/>
      <c r="L33" s="43"/>
      <c r="M33" s="44"/>
      <c r="N33" s="43"/>
      <c r="O33" s="44"/>
      <c r="P33" s="43">
        <f t="shared" si="5"/>
        <v>0</v>
      </c>
      <c r="Q33" s="44">
        <f t="shared" si="6"/>
        <v>0</v>
      </c>
      <c r="R33" s="24">
        <f t="shared" si="7"/>
        <v>0</v>
      </c>
      <c r="S33" s="25">
        <f t="shared" si="8"/>
        <v>0</v>
      </c>
      <c r="T33" s="24">
        <f t="shared" si="9"/>
        <v>0</v>
      </c>
      <c r="U33" s="26">
        <f t="shared" si="10"/>
        <v>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10096000</v>
      </c>
      <c r="C61" s="39">
        <f t="shared" si="26"/>
        <v>0</v>
      </c>
      <c r="D61" s="39">
        <f t="shared" si="26"/>
        <v>0</v>
      </c>
      <c r="E61" s="39">
        <f t="shared" si="26"/>
        <v>10096000</v>
      </c>
      <c r="F61" s="40">
        <f t="shared" si="26"/>
        <v>10096000</v>
      </c>
      <c r="G61" s="41">
        <f t="shared" si="26"/>
        <v>10096000</v>
      </c>
      <c r="H61" s="40">
        <f t="shared" si="26"/>
        <v>7058000</v>
      </c>
      <c r="I61" s="41">
        <f t="shared" si="26"/>
        <v>6614911</v>
      </c>
      <c r="J61" s="40">
        <f t="shared" si="26"/>
        <v>1190000</v>
      </c>
      <c r="K61" s="41">
        <f t="shared" si="26"/>
        <v>1583384</v>
      </c>
      <c r="L61" s="40">
        <f t="shared" si="26"/>
        <v>1075000</v>
      </c>
      <c r="M61" s="41">
        <f t="shared" si="26"/>
        <v>1122897</v>
      </c>
      <c r="N61" s="40">
        <f t="shared" si="26"/>
        <v>0</v>
      </c>
      <c r="O61" s="41">
        <f t="shared" si="26"/>
        <v>0</v>
      </c>
      <c r="P61" s="40">
        <f t="shared" si="26"/>
        <v>9323000</v>
      </c>
      <c r="Q61" s="41">
        <f t="shared" si="26"/>
        <v>9321192</v>
      </c>
      <c r="R61" s="20">
        <f t="shared" si="16"/>
        <v>-9.6638655462184886</v>
      </c>
      <c r="S61" s="21">
        <f t="shared" si="17"/>
        <v>-29.082458835001489</v>
      </c>
      <c r="T61" s="20">
        <f t="shared" si="18"/>
        <v>92.343502377179078</v>
      </c>
      <c r="U61" s="22">
        <f t="shared" si="19"/>
        <v>92.325594294770212</v>
      </c>
      <c r="V61" s="40">
        <f t="shared" ref="V61:W61" si="27">+V8+V43</f>
        <v>2933000</v>
      </c>
      <c r="W61" s="41">
        <f t="shared" si="27"/>
        <v>2441000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10096000</v>
      </c>
      <c r="C65" s="48">
        <f t="shared" si="30"/>
        <v>0</v>
      </c>
      <c r="D65" s="48">
        <f t="shared" si="30"/>
        <v>0</v>
      </c>
      <c r="E65" s="48">
        <f t="shared" si="30"/>
        <v>10096000</v>
      </c>
      <c r="F65" s="49">
        <f t="shared" si="30"/>
        <v>10096000</v>
      </c>
      <c r="G65" s="50">
        <f t="shared" si="30"/>
        <v>10096000</v>
      </c>
      <c r="H65" s="49">
        <f t="shared" si="30"/>
        <v>7058000</v>
      </c>
      <c r="I65" s="50">
        <f t="shared" si="30"/>
        <v>6614911</v>
      </c>
      <c r="J65" s="49">
        <f t="shared" si="30"/>
        <v>1190000</v>
      </c>
      <c r="K65" s="50">
        <f t="shared" si="30"/>
        <v>1583384</v>
      </c>
      <c r="L65" s="49">
        <f t="shared" si="30"/>
        <v>1075000</v>
      </c>
      <c r="M65" s="51">
        <f t="shared" si="30"/>
        <v>1122897</v>
      </c>
      <c r="N65" s="49">
        <f t="shared" si="30"/>
        <v>0</v>
      </c>
      <c r="O65" s="50">
        <f t="shared" si="30"/>
        <v>0</v>
      </c>
      <c r="P65" s="49">
        <f t="shared" si="30"/>
        <v>9323000</v>
      </c>
      <c r="Q65" s="50">
        <f t="shared" si="30"/>
        <v>9321192</v>
      </c>
      <c r="R65" s="34">
        <f t="shared" si="16"/>
        <v>-9.6638655462184886</v>
      </c>
      <c r="S65" s="35">
        <f t="shared" si="17"/>
        <v>-29.082458835001489</v>
      </c>
      <c r="T65" s="34">
        <f t="shared" si="18"/>
        <v>92.343502377179078</v>
      </c>
      <c r="U65" s="35">
        <f t="shared" si="19"/>
        <v>92.325594294770212</v>
      </c>
      <c r="V65" s="49">
        <f>+V61+V62</f>
        <v>2933000</v>
      </c>
      <c r="W65" s="50">
        <f>+W61+W62</f>
        <v>2441000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121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122</v>
      </c>
    </row>
    <row r="74" spans="1:23" x14ac:dyDescent="0.25">
      <c r="A74" t="s">
        <v>123</v>
      </c>
    </row>
    <row r="75" spans="1:23" x14ac:dyDescent="0.25">
      <c r="A75" t="s">
        <v>124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125</v>
      </c>
      <c r="G78" s="5" t="s">
        <v>126</v>
      </c>
      <c r="W78" s="5"/>
    </row>
    <row r="80" spans="1:23" x14ac:dyDescent="0.25">
      <c r="A80" t="s">
        <v>127</v>
      </c>
      <c r="G80" t="s">
        <v>127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128</v>
      </c>
      <c r="B6" s="9" t="s">
        <v>1</v>
      </c>
      <c r="C6" s="9" t="s">
        <v>128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5632000</v>
      </c>
      <c r="C8" s="36">
        <f t="shared" si="0"/>
        <v>0</v>
      </c>
      <c r="D8" s="36">
        <f t="shared" si="0"/>
        <v>0</v>
      </c>
      <c r="E8" s="36">
        <f t="shared" si="0"/>
        <v>5632000</v>
      </c>
      <c r="F8" s="37">
        <f t="shared" si="0"/>
        <v>5632000</v>
      </c>
      <c r="G8" s="38">
        <f t="shared" si="0"/>
        <v>4686000</v>
      </c>
      <c r="H8" s="37">
        <f t="shared" si="0"/>
        <v>940000</v>
      </c>
      <c r="I8" s="38">
        <f t="shared" si="0"/>
        <v>1039966</v>
      </c>
      <c r="J8" s="37">
        <f t="shared" si="0"/>
        <v>892000</v>
      </c>
      <c r="K8" s="38">
        <f t="shared" si="0"/>
        <v>788219</v>
      </c>
      <c r="L8" s="37">
        <f t="shared" si="0"/>
        <v>877000</v>
      </c>
      <c r="M8" s="38">
        <f t="shared" si="0"/>
        <v>939095</v>
      </c>
      <c r="N8" s="37">
        <f t="shared" si="0"/>
        <v>0</v>
      </c>
      <c r="O8" s="38">
        <f t="shared" si="0"/>
        <v>0</v>
      </c>
      <c r="P8" s="37">
        <f t="shared" si="0"/>
        <v>2709000</v>
      </c>
      <c r="Q8" s="38">
        <f t="shared" si="0"/>
        <v>2767280</v>
      </c>
      <c r="R8" s="16">
        <f>IF(($J8       =0),0,((($L8       -$J8       )/$J8       )*100))</f>
        <v>-1.6816143497757847</v>
      </c>
      <c r="S8" s="17">
        <f>IF(($K8       =0),0,((($M8       -$K8       )/$K8       )*100))</f>
        <v>19.141380758393289</v>
      </c>
      <c r="T8" s="16">
        <f>IF(($E8       =0),0,(($P8       /$E8       )*100))</f>
        <v>48.100142045454547</v>
      </c>
      <c r="U8" s="18">
        <f>IF(($E8       =0),0,(($Q8       /$E8       )*100))</f>
        <v>49.13494318181818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3153000</v>
      </c>
      <c r="C9" s="39">
        <f t="shared" si="2"/>
        <v>0</v>
      </c>
      <c r="D9" s="39">
        <f t="shared" si="2"/>
        <v>0</v>
      </c>
      <c r="E9" s="39">
        <f t="shared" si="2"/>
        <v>3153000</v>
      </c>
      <c r="F9" s="40">
        <f t="shared" si="2"/>
        <v>3153000</v>
      </c>
      <c r="G9" s="41">
        <f t="shared" si="2"/>
        <v>2207000</v>
      </c>
      <c r="H9" s="40">
        <f t="shared" si="2"/>
        <v>389000</v>
      </c>
      <c r="I9" s="41">
        <f t="shared" si="2"/>
        <v>411055</v>
      </c>
      <c r="J9" s="40">
        <f t="shared" si="2"/>
        <v>322000</v>
      </c>
      <c r="K9" s="41">
        <f t="shared" si="2"/>
        <v>314313</v>
      </c>
      <c r="L9" s="40">
        <f t="shared" si="2"/>
        <v>549000</v>
      </c>
      <c r="M9" s="41">
        <f t="shared" si="2"/>
        <v>550010</v>
      </c>
      <c r="N9" s="40">
        <f t="shared" si="2"/>
        <v>0</v>
      </c>
      <c r="O9" s="41">
        <f t="shared" si="2"/>
        <v>0</v>
      </c>
      <c r="P9" s="40">
        <f t="shared" si="2"/>
        <v>1260000</v>
      </c>
      <c r="Q9" s="41">
        <f t="shared" si="2"/>
        <v>1275378</v>
      </c>
      <c r="R9" s="20">
        <f>IF(($J9       =0),0,((($L9       -$J9       )/$J9       )*100))</f>
        <v>70.496894409937894</v>
      </c>
      <c r="S9" s="21">
        <f>IF(($K9       =0),0,((($M9       -$K9       )/$K9       )*100))</f>
        <v>74.987989679077856</v>
      </c>
      <c r="T9" s="20">
        <f>IF(($E9       =0),0,(($P9       /$E9       )*100))</f>
        <v>39.961941008563272</v>
      </c>
      <c r="U9" s="22">
        <f>IF(($E9       =0),0,(($Q9       /$E9       )*100))</f>
        <v>40.449666983824926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>
        <v>3153000</v>
      </c>
      <c r="C16" s="42"/>
      <c r="D16" s="42"/>
      <c r="E16" s="42">
        <f t="shared" si="4"/>
        <v>3153000</v>
      </c>
      <c r="F16" s="43">
        <v>3153000</v>
      </c>
      <c r="G16" s="44">
        <v>2207000</v>
      </c>
      <c r="H16" s="43">
        <v>389000</v>
      </c>
      <c r="I16" s="44">
        <v>411055</v>
      </c>
      <c r="J16" s="43">
        <v>322000</v>
      </c>
      <c r="K16" s="44">
        <v>314313</v>
      </c>
      <c r="L16" s="43">
        <v>549000</v>
      </c>
      <c r="M16" s="44">
        <v>550010</v>
      </c>
      <c r="N16" s="43"/>
      <c r="O16" s="44"/>
      <c r="P16" s="43">
        <f t="shared" si="5"/>
        <v>1260000</v>
      </c>
      <c r="Q16" s="44">
        <f t="shared" si="6"/>
        <v>1275378</v>
      </c>
      <c r="R16" s="24">
        <f t="shared" si="7"/>
        <v>70.496894409937894</v>
      </c>
      <c r="S16" s="25">
        <f t="shared" si="8"/>
        <v>74.987989679077856</v>
      </c>
      <c r="T16" s="24">
        <f t="shared" si="9"/>
        <v>39.961941008563272</v>
      </c>
      <c r="U16" s="26">
        <f t="shared" si="10"/>
        <v>40.449666983824926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2479000</v>
      </c>
      <c r="C28" s="39">
        <f t="shared" si="11"/>
        <v>0</v>
      </c>
      <c r="D28" s="39">
        <f t="shared" si="11"/>
        <v>0</v>
      </c>
      <c r="E28" s="39">
        <f t="shared" si="11"/>
        <v>2479000</v>
      </c>
      <c r="F28" s="40">
        <f t="shared" si="11"/>
        <v>2479000</v>
      </c>
      <c r="G28" s="41">
        <f t="shared" si="11"/>
        <v>2479000</v>
      </c>
      <c r="H28" s="40">
        <f t="shared" si="11"/>
        <v>551000</v>
      </c>
      <c r="I28" s="41">
        <f t="shared" si="11"/>
        <v>628911</v>
      </c>
      <c r="J28" s="40">
        <f t="shared" si="11"/>
        <v>570000</v>
      </c>
      <c r="K28" s="41">
        <f t="shared" si="11"/>
        <v>473906</v>
      </c>
      <c r="L28" s="40">
        <f t="shared" si="11"/>
        <v>328000</v>
      </c>
      <c r="M28" s="41">
        <f t="shared" si="11"/>
        <v>389085</v>
      </c>
      <c r="N28" s="40">
        <f t="shared" si="11"/>
        <v>0</v>
      </c>
      <c r="O28" s="41">
        <f t="shared" si="11"/>
        <v>0</v>
      </c>
      <c r="P28" s="40">
        <f t="shared" si="11"/>
        <v>1449000</v>
      </c>
      <c r="Q28" s="41">
        <f t="shared" si="11"/>
        <v>1491902</v>
      </c>
      <c r="R28" s="20">
        <f t="shared" si="7"/>
        <v>-42.456140350877192</v>
      </c>
      <c r="S28" s="21">
        <f t="shared" si="8"/>
        <v>-17.898275185374317</v>
      </c>
      <c r="T28" s="20">
        <f t="shared" si="9"/>
        <v>58.450988301734576</v>
      </c>
      <c r="U28" s="22">
        <f t="shared" si="10"/>
        <v>60.1816054860831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1000000</v>
      </c>
      <c r="C31" s="42"/>
      <c r="D31" s="42"/>
      <c r="E31" s="42">
        <f t="shared" si="4"/>
        <v>1000000</v>
      </c>
      <c r="F31" s="43">
        <v>1000000</v>
      </c>
      <c r="G31" s="44">
        <v>1000000</v>
      </c>
      <c r="H31" s="43">
        <v>181000</v>
      </c>
      <c r="I31" s="44">
        <v>181611</v>
      </c>
      <c r="J31" s="43">
        <v>81000</v>
      </c>
      <c r="K31" s="44">
        <v>85206</v>
      </c>
      <c r="L31" s="43">
        <v>229000</v>
      </c>
      <c r="M31" s="44">
        <v>225085</v>
      </c>
      <c r="N31" s="43"/>
      <c r="O31" s="44"/>
      <c r="P31" s="43">
        <f t="shared" si="5"/>
        <v>491000</v>
      </c>
      <c r="Q31" s="44">
        <f t="shared" si="6"/>
        <v>491902</v>
      </c>
      <c r="R31" s="24">
        <f t="shared" si="7"/>
        <v>182.71604938271605</v>
      </c>
      <c r="S31" s="25">
        <f t="shared" si="8"/>
        <v>164.1656690843368</v>
      </c>
      <c r="T31" s="24">
        <f t="shared" si="9"/>
        <v>49.1</v>
      </c>
      <c r="U31" s="26">
        <f t="shared" si="10"/>
        <v>49.190199999999997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1479000</v>
      </c>
      <c r="C33" s="42"/>
      <c r="D33" s="42"/>
      <c r="E33" s="42">
        <f t="shared" si="4"/>
        <v>1479000</v>
      </c>
      <c r="F33" s="43">
        <v>1479000</v>
      </c>
      <c r="G33" s="44">
        <v>1479000</v>
      </c>
      <c r="H33" s="43">
        <v>370000</v>
      </c>
      <c r="I33" s="44">
        <v>447300</v>
      </c>
      <c r="J33" s="43">
        <v>489000</v>
      </c>
      <c r="K33" s="44">
        <v>388700</v>
      </c>
      <c r="L33" s="43">
        <v>99000</v>
      </c>
      <c r="M33" s="44">
        <v>164000</v>
      </c>
      <c r="N33" s="43"/>
      <c r="O33" s="44"/>
      <c r="P33" s="43">
        <f t="shared" si="5"/>
        <v>958000</v>
      </c>
      <c r="Q33" s="44">
        <f t="shared" si="6"/>
        <v>1000000</v>
      </c>
      <c r="R33" s="24">
        <f t="shared" si="7"/>
        <v>-79.754601226993856</v>
      </c>
      <c r="S33" s="25">
        <f t="shared" si="8"/>
        <v>-57.808078209416003</v>
      </c>
      <c r="T33" s="24">
        <f t="shared" si="9"/>
        <v>64.773495605138606</v>
      </c>
      <c r="U33" s="26">
        <f t="shared" si="10"/>
        <v>67.613252197430697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5632000</v>
      </c>
      <c r="C61" s="39">
        <f t="shared" si="26"/>
        <v>0</v>
      </c>
      <c r="D61" s="39">
        <f t="shared" si="26"/>
        <v>0</v>
      </c>
      <c r="E61" s="39">
        <f t="shared" si="26"/>
        <v>5632000</v>
      </c>
      <c r="F61" s="40">
        <f t="shared" si="26"/>
        <v>5632000</v>
      </c>
      <c r="G61" s="41">
        <f t="shared" si="26"/>
        <v>4686000</v>
      </c>
      <c r="H61" s="40">
        <f t="shared" si="26"/>
        <v>940000</v>
      </c>
      <c r="I61" s="41">
        <f t="shared" si="26"/>
        <v>1039966</v>
      </c>
      <c r="J61" s="40">
        <f t="shared" si="26"/>
        <v>892000</v>
      </c>
      <c r="K61" s="41">
        <f t="shared" si="26"/>
        <v>788219</v>
      </c>
      <c r="L61" s="40">
        <f t="shared" si="26"/>
        <v>877000</v>
      </c>
      <c r="M61" s="41">
        <f t="shared" si="26"/>
        <v>939095</v>
      </c>
      <c r="N61" s="40">
        <f t="shared" si="26"/>
        <v>0</v>
      </c>
      <c r="O61" s="41">
        <f t="shared" si="26"/>
        <v>0</v>
      </c>
      <c r="P61" s="40">
        <f t="shared" si="26"/>
        <v>2709000</v>
      </c>
      <c r="Q61" s="41">
        <f t="shared" si="26"/>
        <v>2767280</v>
      </c>
      <c r="R61" s="20">
        <f t="shared" si="16"/>
        <v>-1.6816143497757847</v>
      </c>
      <c r="S61" s="21">
        <f t="shared" si="17"/>
        <v>19.141380758393289</v>
      </c>
      <c r="T61" s="20">
        <f t="shared" si="18"/>
        <v>48.100142045454547</v>
      </c>
      <c r="U61" s="22">
        <f t="shared" si="19"/>
        <v>49.13494318181818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5632000</v>
      </c>
      <c r="C65" s="48">
        <f t="shared" si="30"/>
        <v>0</v>
      </c>
      <c r="D65" s="48">
        <f t="shared" si="30"/>
        <v>0</v>
      </c>
      <c r="E65" s="48">
        <f t="shared" si="30"/>
        <v>5632000</v>
      </c>
      <c r="F65" s="49">
        <f t="shared" si="30"/>
        <v>5632000</v>
      </c>
      <c r="G65" s="50">
        <f t="shared" si="30"/>
        <v>4686000</v>
      </c>
      <c r="H65" s="49">
        <f t="shared" si="30"/>
        <v>940000</v>
      </c>
      <c r="I65" s="50">
        <f t="shared" si="30"/>
        <v>1039966</v>
      </c>
      <c r="J65" s="49">
        <f t="shared" si="30"/>
        <v>892000</v>
      </c>
      <c r="K65" s="50">
        <f t="shared" si="30"/>
        <v>788219</v>
      </c>
      <c r="L65" s="49">
        <f t="shared" si="30"/>
        <v>877000</v>
      </c>
      <c r="M65" s="51">
        <f t="shared" si="30"/>
        <v>939095</v>
      </c>
      <c r="N65" s="49">
        <f t="shared" si="30"/>
        <v>0</v>
      </c>
      <c r="O65" s="50">
        <f t="shared" si="30"/>
        <v>0</v>
      </c>
      <c r="P65" s="49">
        <f t="shared" si="30"/>
        <v>2709000</v>
      </c>
      <c r="Q65" s="50">
        <f t="shared" si="30"/>
        <v>2767280</v>
      </c>
      <c r="R65" s="34">
        <f t="shared" si="16"/>
        <v>-1.6816143497757847</v>
      </c>
      <c r="S65" s="35">
        <f t="shared" si="17"/>
        <v>19.141380758393289</v>
      </c>
      <c r="T65" s="34">
        <f t="shared" si="18"/>
        <v>48.100142045454547</v>
      </c>
      <c r="U65" s="35">
        <f t="shared" si="19"/>
        <v>49.13494318181818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121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122</v>
      </c>
    </row>
    <row r="74" spans="1:23" x14ac:dyDescent="0.25">
      <c r="A74" t="s">
        <v>123</v>
      </c>
    </row>
    <row r="75" spans="1:23" x14ac:dyDescent="0.25">
      <c r="A75" t="s">
        <v>124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125</v>
      </c>
      <c r="G78" s="5" t="s">
        <v>126</v>
      </c>
      <c r="W78" s="5"/>
    </row>
    <row r="80" spans="1:23" x14ac:dyDescent="0.25">
      <c r="A80" t="s">
        <v>127</v>
      </c>
      <c r="G80" t="s">
        <v>127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118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128</v>
      </c>
      <c r="B6" s="9" t="s">
        <v>1</v>
      </c>
      <c r="C6" s="9" t="s">
        <v>128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70615000</v>
      </c>
      <c r="C8" s="36">
        <f t="shared" si="0"/>
        <v>0</v>
      </c>
      <c r="D8" s="36">
        <f t="shared" si="0"/>
        <v>0</v>
      </c>
      <c r="E8" s="36">
        <f t="shared" si="0"/>
        <v>70615000</v>
      </c>
      <c r="F8" s="37">
        <f t="shared" si="0"/>
        <v>67657000</v>
      </c>
      <c r="G8" s="38">
        <f t="shared" si="0"/>
        <v>65657000</v>
      </c>
      <c r="H8" s="37">
        <f t="shared" si="0"/>
        <v>5312000</v>
      </c>
      <c r="I8" s="38">
        <f t="shared" si="0"/>
        <v>5449664</v>
      </c>
      <c r="J8" s="37">
        <f t="shared" si="0"/>
        <v>7823000</v>
      </c>
      <c r="K8" s="38">
        <f t="shared" si="0"/>
        <v>7897936</v>
      </c>
      <c r="L8" s="37">
        <f t="shared" si="0"/>
        <v>15252000</v>
      </c>
      <c r="M8" s="38">
        <f t="shared" si="0"/>
        <v>16384009</v>
      </c>
      <c r="N8" s="37">
        <f t="shared" si="0"/>
        <v>0</v>
      </c>
      <c r="O8" s="38">
        <f t="shared" si="0"/>
        <v>0</v>
      </c>
      <c r="P8" s="37">
        <f t="shared" si="0"/>
        <v>28387000</v>
      </c>
      <c r="Q8" s="38">
        <f t="shared" si="0"/>
        <v>29731609</v>
      </c>
      <c r="R8" s="16">
        <f>IF(($J8       =0),0,((($L8       -$J8       )/$J8       )*100))</f>
        <v>94.963568963313307</v>
      </c>
      <c r="S8" s="17">
        <f>IF(($K8       =0),0,((($M8       -$K8       )/$K8       )*100))</f>
        <v>107.44671772473214</v>
      </c>
      <c r="T8" s="16">
        <f>IF(($E8       =0),0,(($P8       /$E8       )*100))</f>
        <v>40.199674290164978</v>
      </c>
      <c r="U8" s="18">
        <f>IF(($E8       =0),0,(($Q8       /$E8       )*100))</f>
        <v>42.103815053458895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67046000</v>
      </c>
      <c r="C9" s="39">
        <f t="shared" si="2"/>
        <v>0</v>
      </c>
      <c r="D9" s="39">
        <f t="shared" si="2"/>
        <v>0</v>
      </c>
      <c r="E9" s="39">
        <f t="shared" si="2"/>
        <v>67046000</v>
      </c>
      <c r="F9" s="40">
        <f t="shared" si="2"/>
        <v>64088000</v>
      </c>
      <c r="G9" s="41">
        <f t="shared" si="2"/>
        <v>62088000</v>
      </c>
      <c r="H9" s="40">
        <f t="shared" si="2"/>
        <v>3818000</v>
      </c>
      <c r="I9" s="41">
        <f t="shared" si="2"/>
        <v>3819012</v>
      </c>
      <c r="J9" s="40">
        <f t="shared" si="2"/>
        <v>7286000</v>
      </c>
      <c r="K9" s="41">
        <f t="shared" si="2"/>
        <v>7340392</v>
      </c>
      <c r="L9" s="40">
        <f t="shared" si="2"/>
        <v>14541000</v>
      </c>
      <c r="M9" s="41">
        <f t="shared" si="2"/>
        <v>15664475</v>
      </c>
      <c r="N9" s="40">
        <f t="shared" si="2"/>
        <v>0</v>
      </c>
      <c r="O9" s="41">
        <f t="shared" si="2"/>
        <v>0</v>
      </c>
      <c r="P9" s="40">
        <f t="shared" si="2"/>
        <v>25645000</v>
      </c>
      <c r="Q9" s="41">
        <f t="shared" si="2"/>
        <v>26823879</v>
      </c>
      <c r="R9" s="20">
        <f>IF(($J9       =0),0,((($L9       -$J9       )/$J9       )*100))</f>
        <v>99.574526489157293</v>
      </c>
      <c r="S9" s="21">
        <f>IF(($K9       =0),0,((($M9       -$K9       )/$K9       )*100))</f>
        <v>113.40106904372409</v>
      </c>
      <c r="T9" s="20">
        <f>IF(($E9       =0),0,(($P9       /$E9       )*100))</f>
        <v>38.249858306237513</v>
      </c>
      <c r="U9" s="22">
        <f>IF(($E9       =0),0,(($Q9       /$E9       )*100))</f>
        <v>40.008172001312531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23046000</v>
      </c>
      <c r="C10" s="42"/>
      <c r="D10" s="42"/>
      <c r="E10" s="42">
        <f t="shared" ref="E10:E41" si="4">$B10      +$C10      +$D10</f>
        <v>23046000</v>
      </c>
      <c r="F10" s="43">
        <v>23046000</v>
      </c>
      <c r="G10" s="44">
        <v>21046000</v>
      </c>
      <c r="H10" s="43">
        <v>874000</v>
      </c>
      <c r="I10" s="44">
        <v>874994</v>
      </c>
      <c r="J10" s="43">
        <v>5404000</v>
      </c>
      <c r="K10" s="44">
        <v>5413211</v>
      </c>
      <c r="L10" s="43">
        <v>4829000</v>
      </c>
      <c r="M10" s="44">
        <v>4834263</v>
      </c>
      <c r="N10" s="43"/>
      <c r="O10" s="44"/>
      <c r="P10" s="43">
        <f t="shared" ref="P10:P41" si="5">$H10      +$J10      +$L10      +$N10</f>
        <v>11107000</v>
      </c>
      <c r="Q10" s="44">
        <f t="shared" ref="Q10:Q41" si="6">$I10      +$K10      +$M10      +$O10</f>
        <v>11122468</v>
      </c>
      <c r="R10" s="24">
        <f t="shared" ref="R10:R41" si="7">IF(($J10      =0),0,((($L10      -$J10      )/$J10      )*100))</f>
        <v>-10.640266469282013</v>
      </c>
      <c r="S10" s="25">
        <f t="shared" ref="S10:S41" si="8">IF(($K10      =0),0,((($M10      -$K10      )/$K10      )*100))</f>
        <v>-10.695093910065578</v>
      </c>
      <c r="T10" s="24">
        <f t="shared" ref="T10:T41" si="9">IF(($E10      =0),0,(($P10      /$E10      )*100))</f>
        <v>48.194914518788515</v>
      </c>
      <c r="U10" s="26">
        <f t="shared" ref="U10:U41" si="10">IF(($E10      =0),0,(($Q10      /$E10      )*100))</f>
        <v>48.26203245682548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9000000</v>
      </c>
      <c r="C13" s="42"/>
      <c r="D13" s="42"/>
      <c r="E13" s="42">
        <f t="shared" si="4"/>
        <v>9000000</v>
      </c>
      <c r="F13" s="43">
        <v>6042000</v>
      </c>
      <c r="G13" s="44">
        <v>6042000</v>
      </c>
      <c r="H13" s="43"/>
      <c r="I13" s="44"/>
      <c r="J13" s="43">
        <v>642000</v>
      </c>
      <c r="K13" s="44">
        <v>659413</v>
      </c>
      <c r="L13" s="43">
        <v>44000</v>
      </c>
      <c r="M13" s="44">
        <v>1152750</v>
      </c>
      <c r="N13" s="43"/>
      <c r="O13" s="44"/>
      <c r="P13" s="43">
        <f t="shared" si="5"/>
        <v>686000</v>
      </c>
      <c r="Q13" s="44">
        <f t="shared" si="6"/>
        <v>1812163</v>
      </c>
      <c r="R13" s="24">
        <f t="shared" si="7"/>
        <v>-93.146417445482868</v>
      </c>
      <c r="S13" s="25">
        <f t="shared" si="8"/>
        <v>74.814569928102728</v>
      </c>
      <c r="T13" s="24">
        <f t="shared" si="9"/>
        <v>7.6222222222222218</v>
      </c>
      <c r="U13" s="26">
        <f t="shared" si="10"/>
        <v>20.135144444444446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35000000</v>
      </c>
      <c r="C23" s="42"/>
      <c r="D23" s="42"/>
      <c r="E23" s="42">
        <f t="shared" si="4"/>
        <v>35000000</v>
      </c>
      <c r="F23" s="43">
        <v>35000000</v>
      </c>
      <c r="G23" s="44">
        <v>35000000</v>
      </c>
      <c r="H23" s="43">
        <v>2944000</v>
      </c>
      <c r="I23" s="44">
        <v>2944018</v>
      </c>
      <c r="J23" s="43">
        <v>1240000</v>
      </c>
      <c r="K23" s="44">
        <v>1267768</v>
      </c>
      <c r="L23" s="43">
        <v>9668000</v>
      </c>
      <c r="M23" s="44">
        <v>9677462</v>
      </c>
      <c r="N23" s="43"/>
      <c r="O23" s="44"/>
      <c r="P23" s="43">
        <f t="shared" si="5"/>
        <v>13852000</v>
      </c>
      <c r="Q23" s="44">
        <f t="shared" si="6"/>
        <v>13889248</v>
      </c>
      <c r="R23" s="24">
        <f t="shared" si="7"/>
        <v>679.67741935483878</v>
      </c>
      <c r="S23" s="25">
        <f t="shared" si="8"/>
        <v>663.3464482460513</v>
      </c>
      <c r="T23" s="24">
        <f t="shared" si="9"/>
        <v>39.577142857142853</v>
      </c>
      <c r="U23" s="26">
        <f t="shared" si="10"/>
        <v>39.683565714285713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3569000</v>
      </c>
      <c r="C28" s="39">
        <f t="shared" si="11"/>
        <v>0</v>
      </c>
      <c r="D28" s="39">
        <f t="shared" si="11"/>
        <v>0</v>
      </c>
      <c r="E28" s="39">
        <f t="shared" si="11"/>
        <v>3569000</v>
      </c>
      <c r="F28" s="40">
        <f t="shared" si="11"/>
        <v>3569000</v>
      </c>
      <c r="G28" s="41">
        <f t="shared" si="11"/>
        <v>3569000</v>
      </c>
      <c r="H28" s="40">
        <f t="shared" si="11"/>
        <v>1494000</v>
      </c>
      <c r="I28" s="41">
        <f t="shared" si="11"/>
        <v>1630652</v>
      </c>
      <c r="J28" s="40">
        <f t="shared" si="11"/>
        <v>537000</v>
      </c>
      <c r="K28" s="41">
        <f t="shared" si="11"/>
        <v>557544</v>
      </c>
      <c r="L28" s="40">
        <f t="shared" si="11"/>
        <v>711000</v>
      </c>
      <c r="M28" s="41">
        <f t="shared" si="11"/>
        <v>719534</v>
      </c>
      <c r="N28" s="40">
        <f t="shared" si="11"/>
        <v>0</v>
      </c>
      <c r="O28" s="41">
        <f t="shared" si="11"/>
        <v>0</v>
      </c>
      <c r="P28" s="40">
        <f t="shared" si="11"/>
        <v>2742000</v>
      </c>
      <c r="Q28" s="41">
        <f t="shared" si="11"/>
        <v>2907730</v>
      </c>
      <c r="R28" s="20">
        <f t="shared" si="7"/>
        <v>32.402234636871505</v>
      </c>
      <c r="S28" s="21">
        <f t="shared" si="8"/>
        <v>29.054209174522548</v>
      </c>
      <c r="T28" s="20">
        <f t="shared" si="9"/>
        <v>76.82824320537965</v>
      </c>
      <c r="U28" s="22">
        <f t="shared" si="10"/>
        <v>81.471840851779206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2000000</v>
      </c>
      <c r="C31" s="42"/>
      <c r="D31" s="42"/>
      <c r="E31" s="42">
        <f t="shared" si="4"/>
        <v>2000000</v>
      </c>
      <c r="F31" s="43">
        <v>2000000</v>
      </c>
      <c r="G31" s="44">
        <v>2000000</v>
      </c>
      <c r="H31" s="43">
        <v>1104000</v>
      </c>
      <c r="I31" s="44">
        <v>1106491</v>
      </c>
      <c r="J31" s="43">
        <v>153000</v>
      </c>
      <c r="K31" s="44">
        <v>175655</v>
      </c>
      <c r="L31" s="43">
        <v>314000</v>
      </c>
      <c r="M31" s="44">
        <v>315273</v>
      </c>
      <c r="N31" s="43"/>
      <c r="O31" s="44"/>
      <c r="P31" s="43">
        <f t="shared" si="5"/>
        <v>1571000</v>
      </c>
      <c r="Q31" s="44">
        <f t="shared" si="6"/>
        <v>1597419</v>
      </c>
      <c r="R31" s="24">
        <f t="shared" si="7"/>
        <v>105.22875816993465</v>
      </c>
      <c r="S31" s="25">
        <f t="shared" si="8"/>
        <v>79.484216219293501</v>
      </c>
      <c r="T31" s="24">
        <f t="shared" si="9"/>
        <v>78.55</v>
      </c>
      <c r="U31" s="26">
        <f t="shared" si="10"/>
        <v>79.870949999999993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1569000</v>
      </c>
      <c r="C33" s="42"/>
      <c r="D33" s="42"/>
      <c r="E33" s="42">
        <f t="shared" si="4"/>
        <v>1569000</v>
      </c>
      <c r="F33" s="43">
        <v>1569000</v>
      </c>
      <c r="G33" s="44">
        <v>1569000</v>
      </c>
      <c r="H33" s="43">
        <v>390000</v>
      </c>
      <c r="I33" s="44">
        <v>524161</v>
      </c>
      <c r="J33" s="43">
        <v>384000</v>
      </c>
      <c r="K33" s="44">
        <v>381889</v>
      </c>
      <c r="L33" s="43">
        <v>397000</v>
      </c>
      <c r="M33" s="44">
        <v>404261</v>
      </c>
      <c r="N33" s="43"/>
      <c r="O33" s="44"/>
      <c r="P33" s="43">
        <f t="shared" si="5"/>
        <v>1171000</v>
      </c>
      <c r="Q33" s="44">
        <f t="shared" si="6"/>
        <v>1310311</v>
      </c>
      <c r="R33" s="24">
        <f t="shared" si="7"/>
        <v>3.3854166666666665</v>
      </c>
      <c r="S33" s="25">
        <f t="shared" si="8"/>
        <v>5.8582467680399279</v>
      </c>
      <c r="T33" s="24">
        <f t="shared" si="9"/>
        <v>74.633524537922241</v>
      </c>
      <c r="U33" s="26">
        <f t="shared" si="10"/>
        <v>83.512492033142124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46000000</v>
      </c>
      <c r="C43" s="45">
        <f t="shared" si="20"/>
        <v>0</v>
      </c>
      <c r="D43" s="45">
        <f t="shared" si="20"/>
        <v>0</v>
      </c>
      <c r="E43" s="45">
        <f t="shared" si="20"/>
        <v>46000000</v>
      </c>
      <c r="F43" s="46">
        <f t="shared" si="20"/>
        <v>46000000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46000000</v>
      </c>
      <c r="C44" s="39">
        <f t="shared" si="22"/>
        <v>0</v>
      </c>
      <c r="D44" s="39">
        <f t="shared" si="22"/>
        <v>0</v>
      </c>
      <c r="E44" s="39">
        <f t="shared" si="22"/>
        <v>46000000</v>
      </c>
      <c r="F44" s="40">
        <f t="shared" si="22"/>
        <v>46000000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>
        <v>46000000</v>
      </c>
      <c r="C55" s="42"/>
      <c r="D55" s="42"/>
      <c r="E55" s="42">
        <f t="shared" si="13"/>
        <v>46000000</v>
      </c>
      <c r="F55" s="43">
        <v>46000000</v>
      </c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116615000</v>
      </c>
      <c r="C61" s="39">
        <f t="shared" si="26"/>
        <v>0</v>
      </c>
      <c r="D61" s="39">
        <f t="shared" si="26"/>
        <v>0</v>
      </c>
      <c r="E61" s="39">
        <f t="shared" si="26"/>
        <v>116615000</v>
      </c>
      <c r="F61" s="40">
        <f t="shared" si="26"/>
        <v>113657000</v>
      </c>
      <c r="G61" s="41">
        <f t="shared" si="26"/>
        <v>65657000</v>
      </c>
      <c r="H61" s="40">
        <f t="shared" si="26"/>
        <v>5312000</v>
      </c>
      <c r="I61" s="41">
        <f t="shared" si="26"/>
        <v>5449664</v>
      </c>
      <c r="J61" s="40">
        <f t="shared" si="26"/>
        <v>7823000</v>
      </c>
      <c r="K61" s="41">
        <f t="shared" si="26"/>
        <v>7897936</v>
      </c>
      <c r="L61" s="40">
        <f t="shared" si="26"/>
        <v>15252000</v>
      </c>
      <c r="M61" s="41">
        <f t="shared" si="26"/>
        <v>16384009</v>
      </c>
      <c r="N61" s="40">
        <f t="shared" si="26"/>
        <v>0</v>
      </c>
      <c r="O61" s="41">
        <f t="shared" si="26"/>
        <v>0</v>
      </c>
      <c r="P61" s="40">
        <f t="shared" si="26"/>
        <v>28387000</v>
      </c>
      <c r="Q61" s="41">
        <f t="shared" si="26"/>
        <v>29731609</v>
      </c>
      <c r="R61" s="20">
        <f t="shared" si="16"/>
        <v>94.963568963313307</v>
      </c>
      <c r="S61" s="21">
        <f t="shared" si="17"/>
        <v>107.44671772473214</v>
      </c>
      <c r="T61" s="20">
        <f t="shared" si="18"/>
        <v>24.342494533293316</v>
      </c>
      <c r="U61" s="22">
        <f t="shared" si="19"/>
        <v>25.495527162028896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116615000</v>
      </c>
      <c r="C65" s="48">
        <f t="shared" si="30"/>
        <v>0</v>
      </c>
      <c r="D65" s="48">
        <f t="shared" si="30"/>
        <v>0</v>
      </c>
      <c r="E65" s="48">
        <f t="shared" si="30"/>
        <v>116615000</v>
      </c>
      <c r="F65" s="49">
        <f t="shared" si="30"/>
        <v>113657000</v>
      </c>
      <c r="G65" s="50">
        <f t="shared" si="30"/>
        <v>65657000</v>
      </c>
      <c r="H65" s="49">
        <f t="shared" si="30"/>
        <v>5312000</v>
      </c>
      <c r="I65" s="50">
        <f t="shared" si="30"/>
        <v>5449664</v>
      </c>
      <c r="J65" s="49">
        <f t="shared" si="30"/>
        <v>7823000</v>
      </c>
      <c r="K65" s="50">
        <f t="shared" si="30"/>
        <v>7897936</v>
      </c>
      <c r="L65" s="49">
        <f t="shared" si="30"/>
        <v>15252000</v>
      </c>
      <c r="M65" s="51">
        <f t="shared" si="30"/>
        <v>16384009</v>
      </c>
      <c r="N65" s="49">
        <f t="shared" si="30"/>
        <v>0</v>
      </c>
      <c r="O65" s="50">
        <f t="shared" si="30"/>
        <v>0</v>
      </c>
      <c r="P65" s="49">
        <f t="shared" si="30"/>
        <v>28387000</v>
      </c>
      <c r="Q65" s="50">
        <f t="shared" si="30"/>
        <v>29731609</v>
      </c>
      <c r="R65" s="34">
        <f t="shared" si="16"/>
        <v>94.963568963313307</v>
      </c>
      <c r="S65" s="35">
        <f t="shared" si="17"/>
        <v>107.44671772473214</v>
      </c>
      <c r="T65" s="34">
        <f t="shared" si="18"/>
        <v>24.342494533293316</v>
      </c>
      <c r="U65" s="35">
        <f t="shared" si="19"/>
        <v>25.495527162028896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121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122</v>
      </c>
    </row>
    <row r="74" spans="1:23" x14ac:dyDescent="0.25">
      <c r="A74" t="s">
        <v>123</v>
      </c>
    </row>
    <row r="75" spans="1:23" x14ac:dyDescent="0.25">
      <c r="A75" t="s">
        <v>124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125</v>
      </c>
      <c r="G78" s="5" t="s">
        <v>126</v>
      </c>
      <c r="W78" s="5"/>
    </row>
    <row r="80" spans="1:23" x14ac:dyDescent="0.25">
      <c r="A80" t="s">
        <v>127</v>
      </c>
      <c r="G80" t="s">
        <v>127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128</v>
      </c>
      <c r="B6" s="9" t="s">
        <v>1</v>
      </c>
      <c r="C6" s="9" t="s">
        <v>128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5607000</v>
      </c>
      <c r="C8" s="36">
        <f t="shared" si="0"/>
        <v>0</v>
      </c>
      <c r="D8" s="36">
        <f t="shared" si="0"/>
        <v>0</v>
      </c>
      <c r="E8" s="36">
        <f t="shared" si="0"/>
        <v>5607000</v>
      </c>
      <c r="F8" s="37">
        <f t="shared" si="0"/>
        <v>5607000</v>
      </c>
      <c r="G8" s="38">
        <f t="shared" si="0"/>
        <v>4675000</v>
      </c>
      <c r="H8" s="37">
        <f t="shared" si="0"/>
        <v>586000</v>
      </c>
      <c r="I8" s="38">
        <f t="shared" si="0"/>
        <v>-423942</v>
      </c>
      <c r="J8" s="37">
        <f t="shared" si="0"/>
        <v>1168000</v>
      </c>
      <c r="K8" s="38">
        <f t="shared" si="0"/>
        <v>388075</v>
      </c>
      <c r="L8" s="37">
        <f t="shared" si="0"/>
        <v>1351000</v>
      </c>
      <c r="M8" s="38">
        <f t="shared" si="0"/>
        <v>1312173</v>
      </c>
      <c r="N8" s="37">
        <f t="shared" si="0"/>
        <v>0</v>
      </c>
      <c r="O8" s="38">
        <f t="shared" si="0"/>
        <v>0</v>
      </c>
      <c r="P8" s="37">
        <f t="shared" si="0"/>
        <v>3105000</v>
      </c>
      <c r="Q8" s="38">
        <f t="shared" si="0"/>
        <v>1276306</v>
      </c>
      <c r="R8" s="16">
        <f>IF(($J8       =0),0,((($L8       -$J8       )/$J8       )*100))</f>
        <v>15.667808219178081</v>
      </c>
      <c r="S8" s="17">
        <f>IF(($K8       =0),0,((($M8       -$K8       )/$K8       )*100))</f>
        <v>238.12355859047864</v>
      </c>
      <c r="T8" s="16">
        <f>IF(($E8       =0),0,(($P8       /$E8       )*100))</f>
        <v>55.37720706260032</v>
      </c>
      <c r="U8" s="18">
        <f>IF(($E8       =0),0,(($Q8       /$E8       )*100))</f>
        <v>22.762725164972355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3107000</v>
      </c>
      <c r="C9" s="39">
        <f t="shared" si="2"/>
        <v>0</v>
      </c>
      <c r="D9" s="39">
        <f t="shared" si="2"/>
        <v>0</v>
      </c>
      <c r="E9" s="39">
        <f t="shared" si="2"/>
        <v>3107000</v>
      </c>
      <c r="F9" s="40">
        <f t="shared" si="2"/>
        <v>3107000</v>
      </c>
      <c r="G9" s="41">
        <f t="shared" si="2"/>
        <v>2175000</v>
      </c>
      <c r="H9" s="40">
        <f t="shared" si="2"/>
        <v>0</v>
      </c>
      <c r="I9" s="41">
        <f t="shared" si="2"/>
        <v>0</v>
      </c>
      <c r="J9" s="40">
        <f t="shared" si="2"/>
        <v>780000</v>
      </c>
      <c r="K9" s="41">
        <f t="shared" si="2"/>
        <v>0</v>
      </c>
      <c r="L9" s="40">
        <f t="shared" si="2"/>
        <v>997000</v>
      </c>
      <c r="M9" s="41">
        <f t="shared" si="2"/>
        <v>678156</v>
      </c>
      <c r="N9" s="40">
        <f t="shared" si="2"/>
        <v>0</v>
      </c>
      <c r="O9" s="41">
        <f t="shared" si="2"/>
        <v>0</v>
      </c>
      <c r="P9" s="40">
        <f t="shared" si="2"/>
        <v>1777000</v>
      </c>
      <c r="Q9" s="41">
        <f t="shared" si="2"/>
        <v>678156</v>
      </c>
      <c r="R9" s="20">
        <f>IF(($J9       =0),0,((($L9       -$J9       )/$J9       )*100))</f>
        <v>27.820512820512821</v>
      </c>
      <c r="S9" s="21">
        <f>IF(($K9       =0),0,((($M9       -$K9       )/$K9       )*100))</f>
        <v>0</v>
      </c>
      <c r="T9" s="20">
        <f>IF(($E9       =0),0,(($P9       /$E9       )*100))</f>
        <v>57.193434180881873</v>
      </c>
      <c r="U9" s="22">
        <f>IF(($E9       =0),0,(($Q9       /$E9       )*100))</f>
        <v>21.826713871902157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>
        <v>3107000</v>
      </c>
      <c r="C16" s="42"/>
      <c r="D16" s="42"/>
      <c r="E16" s="42">
        <f t="shared" si="4"/>
        <v>3107000</v>
      </c>
      <c r="F16" s="43">
        <v>3107000</v>
      </c>
      <c r="G16" s="44">
        <v>2175000</v>
      </c>
      <c r="H16" s="43"/>
      <c r="I16" s="44"/>
      <c r="J16" s="43">
        <v>780000</v>
      </c>
      <c r="K16" s="44"/>
      <c r="L16" s="43">
        <v>997000</v>
      </c>
      <c r="M16" s="44">
        <v>678156</v>
      </c>
      <c r="N16" s="43"/>
      <c r="O16" s="44"/>
      <c r="P16" s="43">
        <f t="shared" si="5"/>
        <v>1777000</v>
      </c>
      <c r="Q16" s="44">
        <f t="shared" si="6"/>
        <v>678156</v>
      </c>
      <c r="R16" s="24">
        <f t="shared" si="7"/>
        <v>27.820512820512821</v>
      </c>
      <c r="S16" s="25">
        <f t="shared" si="8"/>
        <v>0</v>
      </c>
      <c r="T16" s="24">
        <f t="shared" si="9"/>
        <v>57.193434180881873</v>
      </c>
      <c r="U16" s="26">
        <f t="shared" si="10"/>
        <v>21.826713871902157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2500000</v>
      </c>
      <c r="C28" s="39">
        <f t="shared" si="11"/>
        <v>0</v>
      </c>
      <c r="D28" s="39">
        <f t="shared" si="11"/>
        <v>0</v>
      </c>
      <c r="E28" s="39">
        <f t="shared" si="11"/>
        <v>2500000</v>
      </c>
      <c r="F28" s="40">
        <f t="shared" si="11"/>
        <v>2500000</v>
      </c>
      <c r="G28" s="41">
        <f t="shared" si="11"/>
        <v>2500000</v>
      </c>
      <c r="H28" s="40">
        <f t="shared" si="11"/>
        <v>586000</v>
      </c>
      <c r="I28" s="41">
        <f t="shared" si="11"/>
        <v>-423942</v>
      </c>
      <c r="J28" s="40">
        <f t="shared" si="11"/>
        <v>388000</v>
      </c>
      <c r="K28" s="41">
        <f t="shared" si="11"/>
        <v>388075</v>
      </c>
      <c r="L28" s="40">
        <f t="shared" si="11"/>
        <v>354000</v>
      </c>
      <c r="M28" s="41">
        <f t="shared" si="11"/>
        <v>634017</v>
      </c>
      <c r="N28" s="40">
        <f t="shared" si="11"/>
        <v>0</v>
      </c>
      <c r="O28" s="41">
        <f t="shared" si="11"/>
        <v>0</v>
      </c>
      <c r="P28" s="40">
        <f t="shared" si="11"/>
        <v>1328000</v>
      </c>
      <c r="Q28" s="41">
        <f t="shared" si="11"/>
        <v>598150</v>
      </c>
      <c r="R28" s="20">
        <f t="shared" si="7"/>
        <v>-8.7628865979381434</v>
      </c>
      <c r="S28" s="21">
        <f t="shared" si="8"/>
        <v>63.374863106358305</v>
      </c>
      <c r="T28" s="20">
        <f t="shared" si="9"/>
        <v>53.12</v>
      </c>
      <c r="U28" s="22">
        <f t="shared" si="10"/>
        <v>23.925999999999998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1000000</v>
      </c>
      <c r="C31" s="42"/>
      <c r="D31" s="42"/>
      <c r="E31" s="42">
        <f t="shared" si="4"/>
        <v>1000000</v>
      </c>
      <c r="F31" s="43">
        <v>1000000</v>
      </c>
      <c r="G31" s="44">
        <v>1000000</v>
      </c>
      <c r="H31" s="43">
        <v>363000</v>
      </c>
      <c r="I31" s="44">
        <v>-647456</v>
      </c>
      <c r="J31" s="43">
        <v>75000</v>
      </c>
      <c r="K31" s="44">
        <v>75744</v>
      </c>
      <c r="L31" s="43">
        <v>75000</v>
      </c>
      <c r="M31" s="44">
        <v>75742</v>
      </c>
      <c r="N31" s="43"/>
      <c r="O31" s="44"/>
      <c r="P31" s="43">
        <f t="shared" si="5"/>
        <v>513000</v>
      </c>
      <c r="Q31" s="44">
        <f t="shared" si="6"/>
        <v>-495970</v>
      </c>
      <c r="R31" s="24">
        <f t="shared" si="7"/>
        <v>0</v>
      </c>
      <c r="S31" s="25">
        <f t="shared" si="8"/>
        <v>-2.6404731727925645E-3</v>
      </c>
      <c r="T31" s="24">
        <f t="shared" si="9"/>
        <v>51.300000000000004</v>
      </c>
      <c r="U31" s="26">
        <f t="shared" si="10"/>
        <v>-49.597000000000001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1500000</v>
      </c>
      <c r="C33" s="42"/>
      <c r="D33" s="42"/>
      <c r="E33" s="42">
        <f t="shared" si="4"/>
        <v>1500000</v>
      </c>
      <c r="F33" s="43">
        <v>1500000</v>
      </c>
      <c r="G33" s="44">
        <v>1500000</v>
      </c>
      <c r="H33" s="43">
        <v>223000</v>
      </c>
      <c r="I33" s="44">
        <v>223514</v>
      </c>
      <c r="J33" s="43">
        <v>313000</v>
      </c>
      <c r="K33" s="44">
        <v>312331</v>
      </c>
      <c r="L33" s="43">
        <v>279000</v>
      </c>
      <c r="M33" s="44">
        <v>558275</v>
      </c>
      <c r="N33" s="43"/>
      <c r="O33" s="44"/>
      <c r="P33" s="43">
        <f t="shared" si="5"/>
        <v>815000</v>
      </c>
      <c r="Q33" s="44">
        <f t="shared" si="6"/>
        <v>1094120</v>
      </c>
      <c r="R33" s="24">
        <f t="shared" si="7"/>
        <v>-10.862619808306709</v>
      </c>
      <c r="S33" s="25">
        <f t="shared" si="8"/>
        <v>78.744665114894133</v>
      </c>
      <c r="T33" s="24">
        <f t="shared" si="9"/>
        <v>54.333333333333336</v>
      </c>
      <c r="U33" s="26">
        <f t="shared" si="10"/>
        <v>72.941333333333333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5607000</v>
      </c>
      <c r="C61" s="39">
        <f t="shared" si="26"/>
        <v>0</v>
      </c>
      <c r="D61" s="39">
        <f t="shared" si="26"/>
        <v>0</v>
      </c>
      <c r="E61" s="39">
        <f t="shared" si="26"/>
        <v>5607000</v>
      </c>
      <c r="F61" s="40">
        <f t="shared" si="26"/>
        <v>5607000</v>
      </c>
      <c r="G61" s="41">
        <f t="shared" si="26"/>
        <v>4675000</v>
      </c>
      <c r="H61" s="40">
        <f t="shared" si="26"/>
        <v>586000</v>
      </c>
      <c r="I61" s="41">
        <f t="shared" si="26"/>
        <v>-423942</v>
      </c>
      <c r="J61" s="40">
        <f t="shared" si="26"/>
        <v>1168000</v>
      </c>
      <c r="K61" s="41">
        <f t="shared" si="26"/>
        <v>388075</v>
      </c>
      <c r="L61" s="40">
        <f t="shared" si="26"/>
        <v>1351000</v>
      </c>
      <c r="M61" s="41">
        <f t="shared" si="26"/>
        <v>1312173</v>
      </c>
      <c r="N61" s="40">
        <f t="shared" si="26"/>
        <v>0</v>
      </c>
      <c r="O61" s="41">
        <f t="shared" si="26"/>
        <v>0</v>
      </c>
      <c r="P61" s="40">
        <f t="shared" si="26"/>
        <v>3105000</v>
      </c>
      <c r="Q61" s="41">
        <f t="shared" si="26"/>
        <v>1276306</v>
      </c>
      <c r="R61" s="20">
        <f t="shared" si="16"/>
        <v>15.667808219178081</v>
      </c>
      <c r="S61" s="21">
        <f t="shared" si="17"/>
        <v>238.12355859047864</v>
      </c>
      <c r="T61" s="20">
        <f t="shared" si="18"/>
        <v>55.37720706260032</v>
      </c>
      <c r="U61" s="22">
        <f t="shared" si="19"/>
        <v>22.762725164972355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5607000</v>
      </c>
      <c r="C65" s="48">
        <f t="shared" si="30"/>
        <v>0</v>
      </c>
      <c r="D65" s="48">
        <f t="shared" si="30"/>
        <v>0</v>
      </c>
      <c r="E65" s="48">
        <f t="shared" si="30"/>
        <v>5607000</v>
      </c>
      <c r="F65" s="49">
        <f t="shared" si="30"/>
        <v>5607000</v>
      </c>
      <c r="G65" s="50">
        <f t="shared" si="30"/>
        <v>4675000</v>
      </c>
      <c r="H65" s="49">
        <f t="shared" si="30"/>
        <v>586000</v>
      </c>
      <c r="I65" s="50">
        <f t="shared" si="30"/>
        <v>-423942</v>
      </c>
      <c r="J65" s="49">
        <f t="shared" si="30"/>
        <v>1168000</v>
      </c>
      <c r="K65" s="50">
        <f t="shared" si="30"/>
        <v>388075</v>
      </c>
      <c r="L65" s="49">
        <f t="shared" si="30"/>
        <v>1351000</v>
      </c>
      <c r="M65" s="51">
        <f t="shared" si="30"/>
        <v>1312173</v>
      </c>
      <c r="N65" s="49">
        <f t="shared" si="30"/>
        <v>0</v>
      </c>
      <c r="O65" s="50">
        <f t="shared" si="30"/>
        <v>0</v>
      </c>
      <c r="P65" s="49">
        <f t="shared" si="30"/>
        <v>3105000</v>
      </c>
      <c r="Q65" s="50">
        <f t="shared" si="30"/>
        <v>1276306</v>
      </c>
      <c r="R65" s="34">
        <f t="shared" si="16"/>
        <v>15.667808219178081</v>
      </c>
      <c r="S65" s="35">
        <f t="shared" si="17"/>
        <v>238.12355859047864</v>
      </c>
      <c r="T65" s="34">
        <f t="shared" si="18"/>
        <v>55.37720706260032</v>
      </c>
      <c r="U65" s="35">
        <f t="shared" si="19"/>
        <v>22.762725164972355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121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122</v>
      </c>
    </row>
    <row r="74" spans="1:23" x14ac:dyDescent="0.25">
      <c r="A74" t="s">
        <v>123</v>
      </c>
    </row>
    <row r="75" spans="1:23" x14ac:dyDescent="0.25">
      <c r="A75" t="s">
        <v>124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125</v>
      </c>
      <c r="G78" s="5" t="s">
        <v>126</v>
      </c>
      <c r="W78" s="5"/>
    </row>
    <row r="80" spans="1:23" x14ac:dyDescent="0.25">
      <c r="A80" t="s">
        <v>127</v>
      </c>
      <c r="G80" t="s">
        <v>127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128</v>
      </c>
      <c r="B6" s="9" t="s">
        <v>1</v>
      </c>
      <c r="C6" s="9" t="s">
        <v>128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6136000</v>
      </c>
      <c r="C8" s="36">
        <f t="shared" si="0"/>
        <v>0</v>
      </c>
      <c r="D8" s="36">
        <f t="shared" si="0"/>
        <v>0</v>
      </c>
      <c r="E8" s="36">
        <f t="shared" si="0"/>
        <v>6136000</v>
      </c>
      <c r="F8" s="37">
        <f t="shared" si="0"/>
        <v>6136000</v>
      </c>
      <c r="G8" s="38">
        <f t="shared" si="0"/>
        <v>6136000</v>
      </c>
      <c r="H8" s="37">
        <f t="shared" si="0"/>
        <v>1804000</v>
      </c>
      <c r="I8" s="38">
        <f t="shared" si="0"/>
        <v>1454087</v>
      </c>
      <c r="J8" s="37">
        <f t="shared" si="0"/>
        <v>1154000</v>
      </c>
      <c r="K8" s="38">
        <f t="shared" si="0"/>
        <v>1486966</v>
      </c>
      <c r="L8" s="37">
        <f t="shared" si="0"/>
        <v>1491000</v>
      </c>
      <c r="M8" s="38">
        <f t="shared" si="0"/>
        <v>1441447</v>
      </c>
      <c r="N8" s="37">
        <f t="shared" si="0"/>
        <v>0</v>
      </c>
      <c r="O8" s="38">
        <f t="shared" si="0"/>
        <v>0</v>
      </c>
      <c r="P8" s="37">
        <f t="shared" si="0"/>
        <v>4449000</v>
      </c>
      <c r="Q8" s="38">
        <f t="shared" si="0"/>
        <v>4382500</v>
      </c>
      <c r="R8" s="16">
        <f>IF(($J8       =0),0,((($L8       -$J8       )/$J8       )*100))</f>
        <v>29.202772963604851</v>
      </c>
      <c r="S8" s="17">
        <f>IF(($K8       =0),0,((($M8       -$K8       )/$K8       )*100))</f>
        <v>-3.0611997853347015</v>
      </c>
      <c r="T8" s="16">
        <f>IF(($E8       =0),0,(($P8       /$E8       )*100))</f>
        <v>72.506518904823992</v>
      </c>
      <c r="U8" s="18">
        <f>IF(($E8       =0),0,(($Q8       /$E8       )*100))</f>
        <v>71.422750977835719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2843000</v>
      </c>
      <c r="C9" s="39">
        <f t="shared" si="2"/>
        <v>0</v>
      </c>
      <c r="D9" s="39">
        <f t="shared" si="2"/>
        <v>0</v>
      </c>
      <c r="E9" s="39">
        <f t="shared" si="2"/>
        <v>2843000</v>
      </c>
      <c r="F9" s="40">
        <f t="shared" si="2"/>
        <v>2843000</v>
      </c>
      <c r="G9" s="41">
        <f t="shared" si="2"/>
        <v>2843000</v>
      </c>
      <c r="H9" s="40">
        <f t="shared" si="2"/>
        <v>1152000</v>
      </c>
      <c r="I9" s="41">
        <f t="shared" si="2"/>
        <v>802495</v>
      </c>
      <c r="J9" s="40">
        <f t="shared" si="2"/>
        <v>579000</v>
      </c>
      <c r="K9" s="41">
        <f t="shared" si="2"/>
        <v>893815</v>
      </c>
      <c r="L9" s="40">
        <f t="shared" si="2"/>
        <v>625000</v>
      </c>
      <c r="M9" s="41">
        <f t="shared" si="2"/>
        <v>573969</v>
      </c>
      <c r="N9" s="40">
        <f t="shared" si="2"/>
        <v>0</v>
      </c>
      <c r="O9" s="41">
        <f t="shared" si="2"/>
        <v>0</v>
      </c>
      <c r="P9" s="40">
        <f t="shared" si="2"/>
        <v>2356000</v>
      </c>
      <c r="Q9" s="41">
        <f t="shared" si="2"/>
        <v>2270279</v>
      </c>
      <c r="R9" s="20">
        <f>IF(($J9       =0),0,((($L9       -$J9       )/$J9       )*100))</f>
        <v>7.9447322970639025</v>
      </c>
      <c r="S9" s="21">
        <f>IF(($K9       =0),0,((($M9       -$K9       )/$K9       )*100))</f>
        <v>-35.784362535871516</v>
      </c>
      <c r="T9" s="20">
        <f>IF(($E9       =0),0,(($P9       /$E9       )*100))</f>
        <v>82.870207527259936</v>
      </c>
      <c r="U9" s="22">
        <f>IF(($E9       =0),0,(($Q9       /$E9       )*100))</f>
        <v>79.855047485051003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>
        <v>2843000</v>
      </c>
      <c r="C16" s="42"/>
      <c r="D16" s="42"/>
      <c r="E16" s="42">
        <f t="shared" si="4"/>
        <v>2843000</v>
      </c>
      <c r="F16" s="43">
        <v>2843000</v>
      </c>
      <c r="G16" s="44">
        <v>2843000</v>
      </c>
      <c r="H16" s="43">
        <v>1152000</v>
      </c>
      <c r="I16" s="44">
        <v>802495</v>
      </c>
      <c r="J16" s="43">
        <v>579000</v>
      </c>
      <c r="K16" s="44">
        <v>893815</v>
      </c>
      <c r="L16" s="43">
        <v>625000</v>
      </c>
      <c r="M16" s="44">
        <v>573969</v>
      </c>
      <c r="N16" s="43"/>
      <c r="O16" s="44"/>
      <c r="P16" s="43">
        <f t="shared" si="5"/>
        <v>2356000</v>
      </c>
      <c r="Q16" s="44">
        <f t="shared" si="6"/>
        <v>2270279</v>
      </c>
      <c r="R16" s="24">
        <f t="shared" si="7"/>
        <v>7.9447322970639025</v>
      </c>
      <c r="S16" s="25">
        <f t="shared" si="8"/>
        <v>-35.784362535871516</v>
      </c>
      <c r="T16" s="24">
        <f t="shared" si="9"/>
        <v>82.870207527259936</v>
      </c>
      <c r="U16" s="26">
        <f t="shared" si="10"/>
        <v>79.855047485051003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3293000</v>
      </c>
      <c r="C28" s="39">
        <f t="shared" si="11"/>
        <v>0</v>
      </c>
      <c r="D28" s="39">
        <f t="shared" si="11"/>
        <v>0</v>
      </c>
      <c r="E28" s="39">
        <f t="shared" si="11"/>
        <v>3293000</v>
      </c>
      <c r="F28" s="40">
        <f t="shared" si="11"/>
        <v>3293000</v>
      </c>
      <c r="G28" s="41">
        <f t="shared" si="11"/>
        <v>3293000</v>
      </c>
      <c r="H28" s="40">
        <f t="shared" si="11"/>
        <v>652000</v>
      </c>
      <c r="I28" s="41">
        <f t="shared" si="11"/>
        <v>651592</v>
      </c>
      <c r="J28" s="40">
        <f t="shared" si="11"/>
        <v>575000</v>
      </c>
      <c r="K28" s="41">
        <f t="shared" si="11"/>
        <v>593151</v>
      </c>
      <c r="L28" s="40">
        <f t="shared" si="11"/>
        <v>866000</v>
      </c>
      <c r="M28" s="41">
        <f t="shared" si="11"/>
        <v>867478</v>
      </c>
      <c r="N28" s="40">
        <f t="shared" si="11"/>
        <v>0</v>
      </c>
      <c r="O28" s="41">
        <f t="shared" si="11"/>
        <v>0</v>
      </c>
      <c r="P28" s="40">
        <f t="shared" si="11"/>
        <v>2093000</v>
      </c>
      <c r="Q28" s="41">
        <f t="shared" si="11"/>
        <v>2112221</v>
      </c>
      <c r="R28" s="20">
        <f t="shared" si="7"/>
        <v>50.608695652173921</v>
      </c>
      <c r="S28" s="21">
        <f t="shared" si="8"/>
        <v>46.249100144819785</v>
      </c>
      <c r="T28" s="20">
        <f t="shared" si="9"/>
        <v>63.559064682660193</v>
      </c>
      <c r="U28" s="22">
        <f t="shared" si="10"/>
        <v>64.142757364105677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1000000</v>
      </c>
      <c r="C31" s="42"/>
      <c r="D31" s="42"/>
      <c r="E31" s="42">
        <f t="shared" si="4"/>
        <v>1000000</v>
      </c>
      <c r="F31" s="43">
        <v>1000000</v>
      </c>
      <c r="G31" s="44">
        <v>1000000</v>
      </c>
      <c r="H31" s="43">
        <v>352000</v>
      </c>
      <c r="I31" s="44">
        <v>351506</v>
      </c>
      <c r="J31" s="43">
        <v>51000</v>
      </c>
      <c r="K31" s="44">
        <v>75229</v>
      </c>
      <c r="L31" s="43">
        <v>92000</v>
      </c>
      <c r="M31" s="44">
        <v>92948</v>
      </c>
      <c r="N31" s="43"/>
      <c r="O31" s="44"/>
      <c r="P31" s="43">
        <f t="shared" si="5"/>
        <v>495000</v>
      </c>
      <c r="Q31" s="44">
        <f t="shared" si="6"/>
        <v>519683</v>
      </c>
      <c r="R31" s="24">
        <f t="shared" si="7"/>
        <v>80.392156862745097</v>
      </c>
      <c r="S31" s="25">
        <f t="shared" si="8"/>
        <v>23.553416900397455</v>
      </c>
      <c r="T31" s="24">
        <f t="shared" si="9"/>
        <v>49.5</v>
      </c>
      <c r="U31" s="26">
        <f t="shared" si="10"/>
        <v>51.968299999999999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2293000</v>
      </c>
      <c r="C33" s="42"/>
      <c r="D33" s="42"/>
      <c r="E33" s="42">
        <f t="shared" si="4"/>
        <v>2293000</v>
      </c>
      <c r="F33" s="43">
        <v>2293000</v>
      </c>
      <c r="G33" s="44">
        <v>2293000</v>
      </c>
      <c r="H33" s="43">
        <v>300000</v>
      </c>
      <c r="I33" s="44">
        <v>300086</v>
      </c>
      <c r="J33" s="43">
        <v>524000</v>
      </c>
      <c r="K33" s="44">
        <v>517922</v>
      </c>
      <c r="L33" s="43">
        <v>774000</v>
      </c>
      <c r="M33" s="44">
        <v>774530</v>
      </c>
      <c r="N33" s="43"/>
      <c r="O33" s="44"/>
      <c r="P33" s="43">
        <f t="shared" si="5"/>
        <v>1598000</v>
      </c>
      <c r="Q33" s="44">
        <f t="shared" si="6"/>
        <v>1592538</v>
      </c>
      <c r="R33" s="24">
        <f t="shared" si="7"/>
        <v>47.709923664122137</v>
      </c>
      <c r="S33" s="25">
        <f t="shared" si="8"/>
        <v>49.545684485308598</v>
      </c>
      <c r="T33" s="24">
        <f t="shared" si="9"/>
        <v>69.690361971216745</v>
      </c>
      <c r="U33" s="26">
        <f t="shared" si="10"/>
        <v>69.452158744003484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6136000</v>
      </c>
      <c r="C61" s="39">
        <f t="shared" si="26"/>
        <v>0</v>
      </c>
      <c r="D61" s="39">
        <f t="shared" si="26"/>
        <v>0</v>
      </c>
      <c r="E61" s="39">
        <f t="shared" si="26"/>
        <v>6136000</v>
      </c>
      <c r="F61" s="40">
        <f t="shared" si="26"/>
        <v>6136000</v>
      </c>
      <c r="G61" s="41">
        <f t="shared" si="26"/>
        <v>6136000</v>
      </c>
      <c r="H61" s="40">
        <f t="shared" si="26"/>
        <v>1804000</v>
      </c>
      <c r="I61" s="41">
        <f t="shared" si="26"/>
        <v>1454087</v>
      </c>
      <c r="J61" s="40">
        <f t="shared" si="26"/>
        <v>1154000</v>
      </c>
      <c r="K61" s="41">
        <f t="shared" si="26"/>
        <v>1486966</v>
      </c>
      <c r="L61" s="40">
        <f t="shared" si="26"/>
        <v>1491000</v>
      </c>
      <c r="M61" s="41">
        <f t="shared" si="26"/>
        <v>1441447</v>
      </c>
      <c r="N61" s="40">
        <f t="shared" si="26"/>
        <v>0</v>
      </c>
      <c r="O61" s="41">
        <f t="shared" si="26"/>
        <v>0</v>
      </c>
      <c r="P61" s="40">
        <f t="shared" si="26"/>
        <v>4449000</v>
      </c>
      <c r="Q61" s="41">
        <f t="shared" si="26"/>
        <v>4382500</v>
      </c>
      <c r="R61" s="20">
        <f t="shared" si="16"/>
        <v>29.202772963604851</v>
      </c>
      <c r="S61" s="21">
        <f t="shared" si="17"/>
        <v>-3.0611997853347015</v>
      </c>
      <c r="T61" s="20">
        <f t="shared" si="18"/>
        <v>72.506518904823992</v>
      </c>
      <c r="U61" s="22">
        <f t="shared" si="19"/>
        <v>71.422750977835719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6136000</v>
      </c>
      <c r="C65" s="48">
        <f t="shared" si="30"/>
        <v>0</v>
      </c>
      <c r="D65" s="48">
        <f t="shared" si="30"/>
        <v>0</v>
      </c>
      <c r="E65" s="48">
        <f t="shared" si="30"/>
        <v>6136000</v>
      </c>
      <c r="F65" s="49">
        <f t="shared" si="30"/>
        <v>6136000</v>
      </c>
      <c r="G65" s="50">
        <f t="shared" si="30"/>
        <v>6136000</v>
      </c>
      <c r="H65" s="49">
        <f t="shared" si="30"/>
        <v>1804000</v>
      </c>
      <c r="I65" s="50">
        <f t="shared" si="30"/>
        <v>1454087</v>
      </c>
      <c r="J65" s="49">
        <f t="shared" si="30"/>
        <v>1154000</v>
      </c>
      <c r="K65" s="50">
        <f t="shared" si="30"/>
        <v>1486966</v>
      </c>
      <c r="L65" s="49">
        <f t="shared" si="30"/>
        <v>1491000</v>
      </c>
      <c r="M65" s="51">
        <f t="shared" si="30"/>
        <v>1441447</v>
      </c>
      <c r="N65" s="49">
        <f t="shared" si="30"/>
        <v>0</v>
      </c>
      <c r="O65" s="50">
        <f t="shared" si="30"/>
        <v>0</v>
      </c>
      <c r="P65" s="49">
        <f t="shared" si="30"/>
        <v>4449000</v>
      </c>
      <c r="Q65" s="50">
        <f t="shared" si="30"/>
        <v>4382500</v>
      </c>
      <c r="R65" s="34">
        <f t="shared" si="16"/>
        <v>29.202772963604851</v>
      </c>
      <c r="S65" s="35">
        <f t="shared" si="17"/>
        <v>-3.0611997853347015</v>
      </c>
      <c r="T65" s="34">
        <f t="shared" si="18"/>
        <v>72.506518904823992</v>
      </c>
      <c r="U65" s="35">
        <f t="shared" si="19"/>
        <v>71.422750977835719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121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122</v>
      </c>
    </row>
    <row r="74" spans="1:23" x14ac:dyDescent="0.25">
      <c r="A74" t="s">
        <v>123</v>
      </c>
    </row>
    <row r="75" spans="1:23" x14ac:dyDescent="0.25">
      <c r="A75" t="s">
        <v>124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125</v>
      </c>
      <c r="G78" s="5" t="s">
        <v>126</v>
      </c>
      <c r="W78" s="5"/>
    </row>
    <row r="80" spans="1:23" x14ac:dyDescent="0.25">
      <c r="A80" t="s">
        <v>127</v>
      </c>
      <c r="G80" t="s">
        <v>127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128</v>
      </c>
      <c r="B6" s="9" t="s">
        <v>1</v>
      </c>
      <c r="C6" s="9" t="s">
        <v>128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4628000</v>
      </c>
      <c r="C8" s="36">
        <f t="shared" si="0"/>
        <v>0</v>
      </c>
      <c r="D8" s="36">
        <f t="shared" si="0"/>
        <v>0</v>
      </c>
      <c r="E8" s="36">
        <f t="shared" si="0"/>
        <v>4628000</v>
      </c>
      <c r="F8" s="37">
        <f t="shared" si="0"/>
        <v>4628000</v>
      </c>
      <c r="G8" s="38">
        <f t="shared" si="0"/>
        <v>4628000</v>
      </c>
      <c r="H8" s="37">
        <f t="shared" si="0"/>
        <v>1142000</v>
      </c>
      <c r="I8" s="38">
        <f t="shared" si="0"/>
        <v>1144937</v>
      </c>
      <c r="J8" s="37">
        <f t="shared" si="0"/>
        <v>902000</v>
      </c>
      <c r="K8" s="38">
        <f t="shared" si="0"/>
        <v>848150</v>
      </c>
      <c r="L8" s="37">
        <f t="shared" si="0"/>
        <v>956000</v>
      </c>
      <c r="M8" s="38">
        <f t="shared" si="0"/>
        <v>1098109</v>
      </c>
      <c r="N8" s="37">
        <f t="shared" si="0"/>
        <v>0</v>
      </c>
      <c r="O8" s="38">
        <f t="shared" si="0"/>
        <v>0</v>
      </c>
      <c r="P8" s="37">
        <f t="shared" si="0"/>
        <v>3000000</v>
      </c>
      <c r="Q8" s="38">
        <f t="shared" si="0"/>
        <v>3091196</v>
      </c>
      <c r="R8" s="16">
        <f>IF(($J8       =0),0,((($L8       -$J8       )/$J8       )*100))</f>
        <v>5.9866962305986693</v>
      </c>
      <c r="S8" s="17">
        <f>IF(($K8       =0),0,((($M8       -$K8       )/$K8       )*100))</f>
        <v>29.471084124270469</v>
      </c>
      <c r="T8" s="16">
        <f>IF(($E8       =0),0,(($P8       /$E8       )*100))</f>
        <v>64.822817631806402</v>
      </c>
      <c r="U8" s="18">
        <f>IF(($E8       =0),0,(($Q8       /$E8       )*100))</f>
        <v>66.793344857389798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2252000</v>
      </c>
      <c r="C9" s="39">
        <f t="shared" si="2"/>
        <v>0</v>
      </c>
      <c r="D9" s="39">
        <f t="shared" si="2"/>
        <v>0</v>
      </c>
      <c r="E9" s="39">
        <f t="shared" si="2"/>
        <v>2252000</v>
      </c>
      <c r="F9" s="40">
        <f t="shared" si="2"/>
        <v>2252000</v>
      </c>
      <c r="G9" s="41">
        <f t="shared" si="2"/>
        <v>2252000</v>
      </c>
      <c r="H9" s="40">
        <f t="shared" si="2"/>
        <v>654000</v>
      </c>
      <c r="I9" s="41">
        <f t="shared" si="2"/>
        <v>655908</v>
      </c>
      <c r="J9" s="40">
        <f t="shared" si="2"/>
        <v>375000</v>
      </c>
      <c r="K9" s="41">
        <f t="shared" si="2"/>
        <v>318295</v>
      </c>
      <c r="L9" s="40">
        <f t="shared" si="2"/>
        <v>476000</v>
      </c>
      <c r="M9" s="41">
        <f t="shared" si="2"/>
        <v>475563</v>
      </c>
      <c r="N9" s="40">
        <f t="shared" si="2"/>
        <v>0</v>
      </c>
      <c r="O9" s="41">
        <f t="shared" si="2"/>
        <v>0</v>
      </c>
      <c r="P9" s="40">
        <f t="shared" si="2"/>
        <v>1505000</v>
      </c>
      <c r="Q9" s="41">
        <f t="shared" si="2"/>
        <v>1449766</v>
      </c>
      <c r="R9" s="20">
        <f>IF(($J9       =0),0,((($L9       -$J9       )/$J9       )*100))</f>
        <v>26.93333333333333</v>
      </c>
      <c r="S9" s="21">
        <f>IF(($K9       =0),0,((($M9       -$K9       )/$K9       )*100))</f>
        <v>49.40951004571231</v>
      </c>
      <c r="T9" s="20">
        <f>IF(($E9       =0),0,(($P9       /$E9       )*100))</f>
        <v>66.829484902309062</v>
      </c>
      <c r="U9" s="22">
        <f>IF(($E9       =0),0,(($Q9       /$E9       )*100))</f>
        <v>64.376820603907632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>
        <v>2252000</v>
      </c>
      <c r="C16" s="42"/>
      <c r="D16" s="42"/>
      <c r="E16" s="42">
        <f t="shared" si="4"/>
        <v>2252000</v>
      </c>
      <c r="F16" s="43">
        <v>2252000</v>
      </c>
      <c r="G16" s="44">
        <v>2252000</v>
      </c>
      <c r="H16" s="43">
        <v>654000</v>
      </c>
      <c r="I16" s="44">
        <v>655908</v>
      </c>
      <c r="J16" s="43">
        <v>375000</v>
      </c>
      <c r="K16" s="44">
        <v>318295</v>
      </c>
      <c r="L16" s="43">
        <v>476000</v>
      </c>
      <c r="M16" s="44">
        <v>475563</v>
      </c>
      <c r="N16" s="43"/>
      <c r="O16" s="44"/>
      <c r="P16" s="43">
        <f t="shared" si="5"/>
        <v>1505000</v>
      </c>
      <c r="Q16" s="44">
        <f t="shared" si="6"/>
        <v>1449766</v>
      </c>
      <c r="R16" s="24">
        <f t="shared" si="7"/>
        <v>26.93333333333333</v>
      </c>
      <c r="S16" s="25">
        <f t="shared" si="8"/>
        <v>49.40951004571231</v>
      </c>
      <c r="T16" s="24">
        <f t="shared" si="9"/>
        <v>66.829484902309062</v>
      </c>
      <c r="U16" s="26">
        <f t="shared" si="10"/>
        <v>64.376820603907632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2376000</v>
      </c>
      <c r="C28" s="39">
        <f t="shared" si="11"/>
        <v>0</v>
      </c>
      <c r="D28" s="39">
        <f t="shared" si="11"/>
        <v>0</v>
      </c>
      <c r="E28" s="39">
        <f t="shared" si="11"/>
        <v>2376000</v>
      </c>
      <c r="F28" s="40">
        <f t="shared" si="11"/>
        <v>2376000</v>
      </c>
      <c r="G28" s="41">
        <f t="shared" si="11"/>
        <v>2376000</v>
      </c>
      <c r="H28" s="40">
        <f t="shared" si="11"/>
        <v>488000</v>
      </c>
      <c r="I28" s="41">
        <f t="shared" si="11"/>
        <v>489029</v>
      </c>
      <c r="J28" s="40">
        <f t="shared" si="11"/>
        <v>527000</v>
      </c>
      <c r="K28" s="41">
        <f t="shared" si="11"/>
        <v>529855</v>
      </c>
      <c r="L28" s="40">
        <f t="shared" si="11"/>
        <v>480000</v>
      </c>
      <c r="M28" s="41">
        <f t="shared" si="11"/>
        <v>622546</v>
      </c>
      <c r="N28" s="40">
        <f t="shared" si="11"/>
        <v>0</v>
      </c>
      <c r="O28" s="41">
        <f t="shared" si="11"/>
        <v>0</v>
      </c>
      <c r="P28" s="40">
        <f t="shared" si="11"/>
        <v>1495000</v>
      </c>
      <c r="Q28" s="41">
        <f t="shared" si="11"/>
        <v>1641430</v>
      </c>
      <c r="R28" s="20">
        <f t="shared" si="7"/>
        <v>-8.9184060721062615</v>
      </c>
      <c r="S28" s="21">
        <f t="shared" si="8"/>
        <v>17.493653924186805</v>
      </c>
      <c r="T28" s="20">
        <f t="shared" si="9"/>
        <v>62.920875420875419</v>
      </c>
      <c r="U28" s="22">
        <f t="shared" si="10"/>
        <v>69.083754208754215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1000000</v>
      </c>
      <c r="C31" s="42"/>
      <c r="D31" s="42"/>
      <c r="E31" s="42">
        <f t="shared" si="4"/>
        <v>1000000</v>
      </c>
      <c r="F31" s="43">
        <v>1000000</v>
      </c>
      <c r="G31" s="44">
        <v>1000000</v>
      </c>
      <c r="H31" s="43">
        <v>231000</v>
      </c>
      <c r="I31" s="44">
        <v>231264</v>
      </c>
      <c r="J31" s="43">
        <v>123000</v>
      </c>
      <c r="K31" s="44">
        <v>125942</v>
      </c>
      <c r="L31" s="43">
        <v>69000</v>
      </c>
      <c r="M31" s="44">
        <v>68456</v>
      </c>
      <c r="N31" s="43"/>
      <c r="O31" s="44"/>
      <c r="P31" s="43">
        <f t="shared" si="5"/>
        <v>423000</v>
      </c>
      <c r="Q31" s="44">
        <f t="shared" si="6"/>
        <v>425662</v>
      </c>
      <c r="R31" s="24">
        <f t="shared" si="7"/>
        <v>-43.902439024390247</v>
      </c>
      <c r="S31" s="25">
        <f t="shared" si="8"/>
        <v>-45.644820631719362</v>
      </c>
      <c r="T31" s="24">
        <f t="shared" si="9"/>
        <v>42.3</v>
      </c>
      <c r="U31" s="26">
        <f t="shared" si="10"/>
        <v>42.566199999999995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1376000</v>
      </c>
      <c r="C33" s="42"/>
      <c r="D33" s="42"/>
      <c r="E33" s="42">
        <f t="shared" si="4"/>
        <v>1376000</v>
      </c>
      <c r="F33" s="43">
        <v>1376000</v>
      </c>
      <c r="G33" s="44">
        <v>1376000</v>
      </c>
      <c r="H33" s="43">
        <v>257000</v>
      </c>
      <c r="I33" s="44">
        <v>257765</v>
      </c>
      <c r="J33" s="43">
        <v>404000</v>
      </c>
      <c r="K33" s="44">
        <v>403913</v>
      </c>
      <c r="L33" s="43">
        <v>411000</v>
      </c>
      <c r="M33" s="44">
        <v>554090</v>
      </c>
      <c r="N33" s="43"/>
      <c r="O33" s="44"/>
      <c r="P33" s="43">
        <f t="shared" si="5"/>
        <v>1072000</v>
      </c>
      <c r="Q33" s="44">
        <f t="shared" si="6"/>
        <v>1215768</v>
      </c>
      <c r="R33" s="24">
        <f t="shared" si="7"/>
        <v>1.7326732673267329</v>
      </c>
      <c r="S33" s="25">
        <f t="shared" si="8"/>
        <v>37.180531451079815</v>
      </c>
      <c r="T33" s="24">
        <f t="shared" si="9"/>
        <v>77.906976744186053</v>
      </c>
      <c r="U33" s="26">
        <f t="shared" si="10"/>
        <v>88.355232558139534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4628000</v>
      </c>
      <c r="C61" s="39">
        <f t="shared" si="26"/>
        <v>0</v>
      </c>
      <c r="D61" s="39">
        <f t="shared" si="26"/>
        <v>0</v>
      </c>
      <c r="E61" s="39">
        <f t="shared" si="26"/>
        <v>4628000</v>
      </c>
      <c r="F61" s="40">
        <f t="shared" si="26"/>
        <v>4628000</v>
      </c>
      <c r="G61" s="41">
        <f t="shared" si="26"/>
        <v>4628000</v>
      </c>
      <c r="H61" s="40">
        <f t="shared" si="26"/>
        <v>1142000</v>
      </c>
      <c r="I61" s="41">
        <f t="shared" si="26"/>
        <v>1144937</v>
      </c>
      <c r="J61" s="40">
        <f t="shared" si="26"/>
        <v>902000</v>
      </c>
      <c r="K61" s="41">
        <f t="shared" si="26"/>
        <v>848150</v>
      </c>
      <c r="L61" s="40">
        <f t="shared" si="26"/>
        <v>956000</v>
      </c>
      <c r="M61" s="41">
        <f t="shared" si="26"/>
        <v>1098109</v>
      </c>
      <c r="N61" s="40">
        <f t="shared" si="26"/>
        <v>0</v>
      </c>
      <c r="O61" s="41">
        <f t="shared" si="26"/>
        <v>0</v>
      </c>
      <c r="P61" s="40">
        <f t="shared" si="26"/>
        <v>3000000</v>
      </c>
      <c r="Q61" s="41">
        <f t="shared" si="26"/>
        <v>3091196</v>
      </c>
      <c r="R61" s="20">
        <f t="shared" si="16"/>
        <v>5.9866962305986693</v>
      </c>
      <c r="S61" s="21">
        <f t="shared" si="17"/>
        <v>29.471084124270469</v>
      </c>
      <c r="T61" s="20">
        <f t="shared" si="18"/>
        <v>64.822817631806402</v>
      </c>
      <c r="U61" s="22">
        <f t="shared" si="19"/>
        <v>66.793344857389798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4628000</v>
      </c>
      <c r="C65" s="48">
        <f t="shared" si="30"/>
        <v>0</v>
      </c>
      <c r="D65" s="48">
        <f t="shared" si="30"/>
        <v>0</v>
      </c>
      <c r="E65" s="48">
        <f t="shared" si="30"/>
        <v>4628000</v>
      </c>
      <c r="F65" s="49">
        <f t="shared" si="30"/>
        <v>4628000</v>
      </c>
      <c r="G65" s="50">
        <f t="shared" si="30"/>
        <v>4628000</v>
      </c>
      <c r="H65" s="49">
        <f t="shared" si="30"/>
        <v>1142000</v>
      </c>
      <c r="I65" s="50">
        <f t="shared" si="30"/>
        <v>1144937</v>
      </c>
      <c r="J65" s="49">
        <f t="shared" si="30"/>
        <v>902000</v>
      </c>
      <c r="K65" s="50">
        <f t="shared" si="30"/>
        <v>848150</v>
      </c>
      <c r="L65" s="49">
        <f t="shared" si="30"/>
        <v>956000</v>
      </c>
      <c r="M65" s="51">
        <f t="shared" si="30"/>
        <v>1098109</v>
      </c>
      <c r="N65" s="49">
        <f t="shared" si="30"/>
        <v>0</v>
      </c>
      <c r="O65" s="50">
        <f t="shared" si="30"/>
        <v>0</v>
      </c>
      <c r="P65" s="49">
        <f t="shared" si="30"/>
        <v>3000000</v>
      </c>
      <c r="Q65" s="50">
        <f t="shared" si="30"/>
        <v>3091196</v>
      </c>
      <c r="R65" s="34">
        <f t="shared" si="16"/>
        <v>5.9866962305986693</v>
      </c>
      <c r="S65" s="35">
        <f t="shared" si="17"/>
        <v>29.471084124270469</v>
      </c>
      <c r="T65" s="34">
        <f t="shared" si="18"/>
        <v>64.822817631806402</v>
      </c>
      <c r="U65" s="35">
        <f t="shared" si="19"/>
        <v>66.793344857389798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121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122</v>
      </c>
    </row>
    <row r="74" spans="1:23" x14ac:dyDescent="0.25">
      <c r="A74" t="s">
        <v>123</v>
      </c>
    </row>
    <row r="75" spans="1:23" x14ac:dyDescent="0.25">
      <c r="A75" t="s">
        <v>124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125</v>
      </c>
      <c r="G78" s="5" t="s">
        <v>126</v>
      </c>
      <c r="W78" s="5"/>
    </row>
    <row r="80" spans="1:23" x14ac:dyDescent="0.25">
      <c r="A80" t="s">
        <v>127</v>
      </c>
      <c r="G80" t="s">
        <v>127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128</v>
      </c>
      <c r="B6" s="9" t="s">
        <v>1</v>
      </c>
      <c r="C6" s="9" t="s">
        <v>128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52868000</v>
      </c>
      <c r="C8" s="36">
        <f t="shared" si="0"/>
        <v>0</v>
      </c>
      <c r="D8" s="36">
        <f t="shared" si="0"/>
        <v>0</v>
      </c>
      <c r="E8" s="36">
        <f t="shared" si="0"/>
        <v>52868000</v>
      </c>
      <c r="F8" s="37">
        <f t="shared" si="0"/>
        <v>52868000</v>
      </c>
      <c r="G8" s="38">
        <f t="shared" si="0"/>
        <v>52868000</v>
      </c>
      <c r="H8" s="37">
        <f t="shared" si="0"/>
        <v>12412000</v>
      </c>
      <c r="I8" s="38">
        <f t="shared" si="0"/>
        <v>10558451</v>
      </c>
      <c r="J8" s="37">
        <f t="shared" si="0"/>
        <v>9333000</v>
      </c>
      <c r="K8" s="38">
        <f t="shared" si="0"/>
        <v>10220336</v>
      </c>
      <c r="L8" s="37">
        <f t="shared" si="0"/>
        <v>4977000</v>
      </c>
      <c r="M8" s="38">
        <f t="shared" si="0"/>
        <v>3379057</v>
      </c>
      <c r="N8" s="37">
        <f t="shared" si="0"/>
        <v>0</v>
      </c>
      <c r="O8" s="38">
        <f t="shared" si="0"/>
        <v>0</v>
      </c>
      <c r="P8" s="37">
        <f t="shared" si="0"/>
        <v>26722000</v>
      </c>
      <c r="Q8" s="38">
        <f t="shared" si="0"/>
        <v>24157844</v>
      </c>
      <c r="R8" s="16">
        <f>IF(($J8       =0),0,((($L8       -$J8       )/$J8       )*100))</f>
        <v>-46.673095467695276</v>
      </c>
      <c r="S8" s="17">
        <f>IF(($K8       =0),0,((($M8       -$K8       )/$K8       )*100))</f>
        <v>-66.937906933783779</v>
      </c>
      <c r="T8" s="16">
        <f>IF(($E8       =0),0,(($P8       /$E8       )*100))</f>
        <v>50.544752969660287</v>
      </c>
      <c r="U8" s="18">
        <f>IF(($E8       =0),0,(($Q8       /$E8       )*100))</f>
        <v>45.694643262465007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49260000</v>
      </c>
      <c r="C9" s="39">
        <f t="shared" si="2"/>
        <v>0</v>
      </c>
      <c r="D9" s="39">
        <f t="shared" si="2"/>
        <v>0</v>
      </c>
      <c r="E9" s="39">
        <f t="shared" si="2"/>
        <v>49260000</v>
      </c>
      <c r="F9" s="40">
        <f t="shared" si="2"/>
        <v>49260000</v>
      </c>
      <c r="G9" s="41">
        <f t="shared" si="2"/>
        <v>49260000</v>
      </c>
      <c r="H9" s="40">
        <f t="shared" si="2"/>
        <v>11670000</v>
      </c>
      <c r="I9" s="41">
        <f t="shared" si="2"/>
        <v>9384989</v>
      </c>
      <c r="J9" s="40">
        <f t="shared" si="2"/>
        <v>8338000</v>
      </c>
      <c r="K9" s="41">
        <f t="shared" si="2"/>
        <v>8818410</v>
      </c>
      <c r="L9" s="40">
        <f t="shared" si="2"/>
        <v>4678000</v>
      </c>
      <c r="M9" s="41">
        <f t="shared" si="2"/>
        <v>3365094</v>
      </c>
      <c r="N9" s="40">
        <f t="shared" si="2"/>
        <v>0</v>
      </c>
      <c r="O9" s="41">
        <f t="shared" si="2"/>
        <v>0</v>
      </c>
      <c r="P9" s="40">
        <f t="shared" si="2"/>
        <v>24686000</v>
      </c>
      <c r="Q9" s="41">
        <f t="shared" si="2"/>
        <v>21568493</v>
      </c>
      <c r="R9" s="20">
        <f>IF(($J9       =0),0,((($L9       -$J9       )/$J9       )*100))</f>
        <v>-43.895418565603265</v>
      </c>
      <c r="S9" s="21">
        <f>IF(($K9       =0),0,((($M9       -$K9       )/$K9       )*100))</f>
        <v>-61.840127642057915</v>
      </c>
      <c r="T9" s="20">
        <f>IF(($E9       =0),0,(($P9       /$E9       )*100))</f>
        <v>50.11368250101502</v>
      </c>
      <c r="U9" s="22">
        <f>IF(($E9       =0),0,(($Q9       /$E9       )*100))</f>
        <v>43.785004060089321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25180000</v>
      </c>
      <c r="C10" s="42"/>
      <c r="D10" s="42"/>
      <c r="E10" s="42">
        <f t="shared" ref="E10:E41" si="4">$B10      +$C10      +$D10</f>
        <v>25180000</v>
      </c>
      <c r="F10" s="43">
        <v>25180000</v>
      </c>
      <c r="G10" s="44">
        <v>25180000</v>
      </c>
      <c r="H10" s="43">
        <v>7423000</v>
      </c>
      <c r="I10" s="44">
        <v>6973779</v>
      </c>
      <c r="J10" s="43">
        <v>7979000</v>
      </c>
      <c r="K10" s="44">
        <v>7360051</v>
      </c>
      <c r="L10" s="43">
        <v>2816000</v>
      </c>
      <c r="M10" s="44">
        <v>2602454</v>
      </c>
      <c r="N10" s="43"/>
      <c r="O10" s="44"/>
      <c r="P10" s="43">
        <f t="shared" ref="P10:P41" si="5">$H10      +$J10      +$L10      +$N10</f>
        <v>18218000</v>
      </c>
      <c r="Q10" s="44">
        <f t="shared" ref="Q10:Q41" si="6">$I10      +$K10      +$M10      +$O10</f>
        <v>16936284</v>
      </c>
      <c r="R10" s="24">
        <f t="shared" ref="R10:R41" si="7">IF(($J10      =0),0,((($L10      -$J10      )/$J10      )*100))</f>
        <v>-64.707356811630532</v>
      </c>
      <c r="S10" s="25">
        <f t="shared" ref="S10:S41" si="8">IF(($K10      =0),0,((($M10      -$K10      )/$K10      )*100))</f>
        <v>-64.640815668260998</v>
      </c>
      <c r="T10" s="24">
        <f t="shared" ref="T10:T41" si="9">IF(($E10      =0),0,(($P10      /$E10      )*100))</f>
        <v>72.351072279586973</v>
      </c>
      <c r="U10" s="26">
        <f t="shared" ref="U10:U41" si="10">IF(($E10      =0),0,(($Q10      /$E10      )*100))</f>
        <v>67.260857823669582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4080000</v>
      </c>
      <c r="C13" s="42"/>
      <c r="D13" s="42"/>
      <c r="E13" s="42">
        <f t="shared" si="4"/>
        <v>4080000</v>
      </c>
      <c r="F13" s="43">
        <v>4080000</v>
      </c>
      <c r="G13" s="44">
        <v>4080000</v>
      </c>
      <c r="H13" s="43">
        <v>1836000</v>
      </c>
      <c r="I13" s="44"/>
      <c r="J13" s="43"/>
      <c r="K13" s="44"/>
      <c r="L13" s="43"/>
      <c r="M13" s="44"/>
      <c r="N13" s="43"/>
      <c r="O13" s="44"/>
      <c r="P13" s="43">
        <f t="shared" si="5"/>
        <v>1836000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45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20000000</v>
      </c>
      <c r="C23" s="42"/>
      <c r="D23" s="42"/>
      <c r="E23" s="42">
        <f t="shared" si="4"/>
        <v>20000000</v>
      </c>
      <c r="F23" s="43">
        <v>20000000</v>
      </c>
      <c r="G23" s="44">
        <v>20000000</v>
      </c>
      <c r="H23" s="43">
        <v>2411000</v>
      </c>
      <c r="I23" s="44">
        <v>2411210</v>
      </c>
      <c r="J23" s="43">
        <v>359000</v>
      </c>
      <c r="K23" s="44">
        <v>1458359</v>
      </c>
      <c r="L23" s="43">
        <v>1862000</v>
      </c>
      <c r="M23" s="44">
        <v>762640</v>
      </c>
      <c r="N23" s="43"/>
      <c r="O23" s="44"/>
      <c r="P23" s="43">
        <f t="shared" si="5"/>
        <v>4632000</v>
      </c>
      <c r="Q23" s="44">
        <f t="shared" si="6"/>
        <v>4632209</v>
      </c>
      <c r="R23" s="24">
        <f t="shared" si="7"/>
        <v>418.66295264623955</v>
      </c>
      <c r="S23" s="25">
        <f t="shared" si="8"/>
        <v>-47.705606095618428</v>
      </c>
      <c r="T23" s="24">
        <f t="shared" si="9"/>
        <v>23.16</v>
      </c>
      <c r="U23" s="26">
        <f t="shared" si="10"/>
        <v>23.161044999999998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3608000</v>
      </c>
      <c r="C28" s="39">
        <f t="shared" si="11"/>
        <v>0</v>
      </c>
      <c r="D28" s="39">
        <f t="shared" si="11"/>
        <v>0</v>
      </c>
      <c r="E28" s="39">
        <f t="shared" si="11"/>
        <v>3608000</v>
      </c>
      <c r="F28" s="40">
        <f t="shared" si="11"/>
        <v>3608000</v>
      </c>
      <c r="G28" s="41">
        <f t="shared" si="11"/>
        <v>3608000</v>
      </c>
      <c r="H28" s="40">
        <f t="shared" si="11"/>
        <v>742000</v>
      </c>
      <c r="I28" s="41">
        <f t="shared" si="11"/>
        <v>1173462</v>
      </c>
      <c r="J28" s="40">
        <f t="shared" si="11"/>
        <v>995000</v>
      </c>
      <c r="K28" s="41">
        <f t="shared" si="11"/>
        <v>1401926</v>
      </c>
      <c r="L28" s="40">
        <f t="shared" si="11"/>
        <v>299000</v>
      </c>
      <c r="M28" s="41">
        <f t="shared" si="11"/>
        <v>13963</v>
      </c>
      <c r="N28" s="40">
        <f t="shared" si="11"/>
        <v>0</v>
      </c>
      <c r="O28" s="41">
        <f t="shared" si="11"/>
        <v>0</v>
      </c>
      <c r="P28" s="40">
        <f t="shared" si="11"/>
        <v>2036000</v>
      </c>
      <c r="Q28" s="41">
        <f t="shared" si="11"/>
        <v>2589351</v>
      </c>
      <c r="R28" s="20">
        <f t="shared" si="7"/>
        <v>-69.949748743718601</v>
      </c>
      <c r="S28" s="21">
        <f t="shared" si="8"/>
        <v>-99.004013050617516</v>
      </c>
      <c r="T28" s="20">
        <f t="shared" si="9"/>
        <v>56.430155210643015</v>
      </c>
      <c r="U28" s="22">
        <f t="shared" si="10"/>
        <v>71.766934589800442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1900000</v>
      </c>
      <c r="C31" s="42"/>
      <c r="D31" s="42"/>
      <c r="E31" s="42">
        <f t="shared" si="4"/>
        <v>1900000</v>
      </c>
      <c r="F31" s="43">
        <v>1900000</v>
      </c>
      <c r="G31" s="44">
        <v>1900000</v>
      </c>
      <c r="H31" s="43">
        <v>315000</v>
      </c>
      <c r="I31" s="44">
        <v>315597</v>
      </c>
      <c r="J31" s="43">
        <v>226000</v>
      </c>
      <c r="K31" s="44">
        <v>203186</v>
      </c>
      <c r="L31" s="43">
        <v>299000</v>
      </c>
      <c r="M31" s="44">
        <v>362569</v>
      </c>
      <c r="N31" s="43"/>
      <c r="O31" s="44"/>
      <c r="P31" s="43">
        <f t="shared" si="5"/>
        <v>840000</v>
      </c>
      <c r="Q31" s="44">
        <f t="shared" si="6"/>
        <v>881352</v>
      </c>
      <c r="R31" s="24">
        <f t="shared" si="7"/>
        <v>32.30088495575221</v>
      </c>
      <c r="S31" s="25">
        <f t="shared" si="8"/>
        <v>78.441920211038166</v>
      </c>
      <c r="T31" s="24">
        <f t="shared" si="9"/>
        <v>44.210526315789473</v>
      </c>
      <c r="U31" s="26">
        <f t="shared" si="10"/>
        <v>46.386947368421055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1708000</v>
      </c>
      <c r="C33" s="42"/>
      <c r="D33" s="42"/>
      <c r="E33" s="42">
        <f t="shared" si="4"/>
        <v>1708000</v>
      </c>
      <c r="F33" s="43">
        <v>1708000</v>
      </c>
      <c r="G33" s="44">
        <v>1708000</v>
      </c>
      <c r="H33" s="43">
        <v>427000</v>
      </c>
      <c r="I33" s="44">
        <v>857865</v>
      </c>
      <c r="J33" s="43">
        <v>769000</v>
      </c>
      <c r="K33" s="44">
        <v>1198740</v>
      </c>
      <c r="L33" s="43"/>
      <c r="M33" s="44">
        <v>-348606</v>
      </c>
      <c r="N33" s="43"/>
      <c r="O33" s="44"/>
      <c r="P33" s="43">
        <f t="shared" si="5"/>
        <v>1196000</v>
      </c>
      <c r="Q33" s="44">
        <f t="shared" si="6"/>
        <v>1707999</v>
      </c>
      <c r="R33" s="24">
        <f t="shared" si="7"/>
        <v>-100</v>
      </c>
      <c r="S33" s="25">
        <f t="shared" si="8"/>
        <v>-129.08103508684118</v>
      </c>
      <c r="T33" s="24">
        <f t="shared" si="9"/>
        <v>70.023419203747068</v>
      </c>
      <c r="U33" s="26">
        <f t="shared" si="10"/>
        <v>99.999941451990637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46000000</v>
      </c>
      <c r="C43" s="45">
        <f t="shared" si="20"/>
        <v>0</v>
      </c>
      <c r="D43" s="45">
        <f t="shared" si="20"/>
        <v>0</v>
      </c>
      <c r="E43" s="45">
        <f t="shared" si="20"/>
        <v>46000000</v>
      </c>
      <c r="F43" s="46">
        <f t="shared" si="20"/>
        <v>46000000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46000000</v>
      </c>
      <c r="C44" s="39">
        <f t="shared" si="22"/>
        <v>0</v>
      </c>
      <c r="D44" s="39">
        <f t="shared" si="22"/>
        <v>0</v>
      </c>
      <c r="E44" s="39">
        <f t="shared" si="22"/>
        <v>46000000</v>
      </c>
      <c r="F44" s="40">
        <f t="shared" si="22"/>
        <v>46000000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>
        <v>46000000</v>
      </c>
      <c r="C55" s="42"/>
      <c r="D55" s="42"/>
      <c r="E55" s="42">
        <f t="shared" si="13"/>
        <v>46000000</v>
      </c>
      <c r="F55" s="43">
        <v>46000000</v>
      </c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98868000</v>
      </c>
      <c r="C61" s="39">
        <f t="shared" si="26"/>
        <v>0</v>
      </c>
      <c r="D61" s="39">
        <f t="shared" si="26"/>
        <v>0</v>
      </c>
      <c r="E61" s="39">
        <f t="shared" si="26"/>
        <v>98868000</v>
      </c>
      <c r="F61" s="40">
        <f t="shared" si="26"/>
        <v>98868000</v>
      </c>
      <c r="G61" s="41">
        <f t="shared" si="26"/>
        <v>52868000</v>
      </c>
      <c r="H61" s="40">
        <f t="shared" si="26"/>
        <v>12412000</v>
      </c>
      <c r="I61" s="41">
        <f t="shared" si="26"/>
        <v>10558451</v>
      </c>
      <c r="J61" s="40">
        <f t="shared" si="26"/>
        <v>9333000</v>
      </c>
      <c r="K61" s="41">
        <f t="shared" si="26"/>
        <v>10220336</v>
      </c>
      <c r="L61" s="40">
        <f t="shared" si="26"/>
        <v>4977000</v>
      </c>
      <c r="M61" s="41">
        <f t="shared" si="26"/>
        <v>3379057</v>
      </c>
      <c r="N61" s="40">
        <f t="shared" si="26"/>
        <v>0</v>
      </c>
      <c r="O61" s="41">
        <f t="shared" si="26"/>
        <v>0</v>
      </c>
      <c r="P61" s="40">
        <f t="shared" si="26"/>
        <v>26722000</v>
      </c>
      <c r="Q61" s="41">
        <f t="shared" si="26"/>
        <v>24157844</v>
      </c>
      <c r="R61" s="20">
        <f t="shared" si="16"/>
        <v>-46.673095467695276</v>
      </c>
      <c r="S61" s="21">
        <f t="shared" si="17"/>
        <v>-66.937906933783779</v>
      </c>
      <c r="T61" s="20">
        <f t="shared" si="18"/>
        <v>27.027956467208803</v>
      </c>
      <c r="U61" s="22">
        <f t="shared" si="19"/>
        <v>24.434441882105435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98868000</v>
      </c>
      <c r="C65" s="48">
        <f t="shared" si="30"/>
        <v>0</v>
      </c>
      <c r="D65" s="48">
        <f t="shared" si="30"/>
        <v>0</v>
      </c>
      <c r="E65" s="48">
        <f t="shared" si="30"/>
        <v>98868000</v>
      </c>
      <c r="F65" s="49">
        <f t="shared" si="30"/>
        <v>98868000</v>
      </c>
      <c r="G65" s="50">
        <f t="shared" si="30"/>
        <v>52868000</v>
      </c>
      <c r="H65" s="49">
        <f t="shared" si="30"/>
        <v>12412000</v>
      </c>
      <c r="I65" s="50">
        <f t="shared" si="30"/>
        <v>10558451</v>
      </c>
      <c r="J65" s="49">
        <f t="shared" si="30"/>
        <v>9333000</v>
      </c>
      <c r="K65" s="50">
        <f t="shared" si="30"/>
        <v>10220336</v>
      </c>
      <c r="L65" s="49">
        <f t="shared" si="30"/>
        <v>4977000</v>
      </c>
      <c r="M65" s="51">
        <f t="shared" si="30"/>
        <v>3379057</v>
      </c>
      <c r="N65" s="49">
        <f t="shared" si="30"/>
        <v>0</v>
      </c>
      <c r="O65" s="50">
        <f t="shared" si="30"/>
        <v>0</v>
      </c>
      <c r="P65" s="49">
        <f t="shared" si="30"/>
        <v>26722000</v>
      </c>
      <c r="Q65" s="50">
        <f t="shared" si="30"/>
        <v>24157844</v>
      </c>
      <c r="R65" s="34">
        <f t="shared" si="16"/>
        <v>-46.673095467695276</v>
      </c>
      <c r="S65" s="35">
        <f t="shared" si="17"/>
        <v>-66.937906933783779</v>
      </c>
      <c r="T65" s="34">
        <f t="shared" si="18"/>
        <v>27.027956467208803</v>
      </c>
      <c r="U65" s="35">
        <f t="shared" si="19"/>
        <v>24.434441882105435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121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122</v>
      </c>
    </row>
    <row r="74" spans="1:23" x14ac:dyDescent="0.25">
      <c r="A74" t="s">
        <v>123</v>
      </c>
    </row>
    <row r="75" spans="1:23" x14ac:dyDescent="0.25">
      <c r="A75" t="s">
        <v>124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125</v>
      </c>
      <c r="G78" s="5" t="s">
        <v>126</v>
      </c>
      <c r="W78" s="5"/>
    </row>
    <row r="80" spans="1:23" x14ac:dyDescent="0.25">
      <c r="A80" t="s">
        <v>127</v>
      </c>
      <c r="G80" t="s">
        <v>127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128</v>
      </c>
      <c r="B6" s="9" t="s">
        <v>1</v>
      </c>
      <c r="C6" s="9" t="s">
        <v>128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32196000</v>
      </c>
      <c r="C8" s="36">
        <f t="shared" si="0"/>
        <v>0</v>
      </c>
      <c r="D8" s="36">
        <f t="shared" si="0"/>
        <v>0</v>
      </c>
      <c r="E8" s="36">
        <f t="shared" si="0"/>
        <v>32196000</v>
      </c>
      <c r="F8" s="37">
        <f t="shared" si="0"/>
        <v>32196000</v>
      </c>
      <c r="G8" s="38">
        <f t="shared" si="0"/>
        <v>32196000</v>
      </c>
      <c r="H8" s="37">
        <f t="shared" si="0"/>
        <v>2551000</v>
      </c>
      <c r="I8" s="38">
        <f t="shared" si="0"/>
        <v>675558</v>
      </c>
      <c r="J8" s="37">
        <f t="shared" si="0"/>
        <v>11670000</v>
      </c>
      <c r="K8" s="38">
        <f t="shared" si="0"/>
        <v>16529418</v>
      </c>
      <c r="L8" s="37">
        <f t="shared" si="0"/>
        <v>11006000</v>
      </c>
      <c r="M8" s="38">
        <f t="shared" si="0"/>
        <v>6866583</v>
      </c>
      <c r="N8" s="37">
        <f t="shared" si="0"/>
        <v>0</v>
      </c>
      <c r="O8" s="38">
        <f t="shared" si="0"/>
        <v>0</v>
      </c>
      <c r="P8" s="37">
        <f t="shared" si="0"/>
        <v>25227000</v>
      </c>
      <c r="Q8" s="38">
        <f t="shared" si="0"/>
        <v>24071559</v>
      </c>
      <c r="R8" s="16">
        <f>IF(($J8       =0),0,((($L8       -$J8       )/$J8       )*100))</f>
        <v>-5.689802913453299</v>
      </c>
      <c r="S8" s="17">
        <f>IF(($K8       =0),0,((($M8       -$K8       )/$K8       )*100))</f>
        <v>-58.458410332414616</v>
      </c>
      <c r="T8" s="16">
        <f>IF(($E8       =0),0,(($P8       /$E8       )*100))</f>
        <v>78.354453969437202</v>
      </c>
      <c r="U8" s="18">
        <f>IF(($E8       =0),0,(($Q8       /$E8       )*100))</f>
        <v>74.765682072307115</v>
      </c>
      <c r="V8" s="37">
        <f t="shared" ref="V8:W8" si="1">+V9+V28</f>
        <v>9619000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28663000</v>
      </c>
      <c r="C9" s="39">
        <f t="shared" si="2"/>
        <v>0</v>
      </c>
      <c r="D9" s="39">
        <f t="shared" si="2"/>
        <v>0</v>
      </c>
      <c r="E9" s="39">
        <f t="shared" si="2"/>
        <v>28663000</v>
      </c>
      <c r="F9" s="40">
        <f t="shared" si="2"/>
        <v>28663000</v>
      </c>
      <c r="G9" s="41">
        <f t="shared" si="2"/>
        <v>28663000</v>
      </c>
      <c r="H9" s="40">
        <f t="shared" si="2"/>
        <v>1959000</v>
      </c>
      <c r="I9" s="41">
        <f t="shared" si="2"/>
        <v>133201</v>
      </c>
      <c r="J9" s="40">
        <f t="shared" si="2"/>
        <v>10545000</v>
      </c>
      <c r="K9" s="41">
        <f t="shared" si="2"/>
        <v>15403932</v>
      </c>
      <c r="L9" s="40">
        <f t="shared" si="2"/>
        <v>10244000</v>
      </c>
      <c r="M9" s="41">
        <f t="shared" si="2"/>
        <v>6105999</v>
      </c>
      <c r="N9" s="40">
        <f t="shared" si="2"/>
        <v>0</v>
      </c>
      <c r="O9" s="41">
        <f t="shared" si="2"/>
        <v>0</v>
      </c>
      <c r="P9" s="40">
        <f t="shared" si="2"/>
        <v>22748000</v>
      </c>
      <c r="Q9" s="41">
        <f t="shared" si="2"/>
        <v>21643132</v>
      </c>
      <c r="R9" s="20">
        <f>IF(($J9       =0),0,((($L9       -$J9       )/$J9       )*100))</f>
        <v>-2.8544333807491702</v>
      </c>
      <c r="S9" s="21">
        <f>IF(($K9       =0),0,((($M9       -$K9       )/$K9       )*100))</f>
        <v>-60.360776715970964</v>
      </c>
      <c r="T9" s="20">
        <f>IF(($E9       =0),0,(($P9       /$E9       )*100))</f>
        <v>79.363639535289394</v>
      </c>
      <c r="U9" s="22">
        <f>IF(($E9       =0),0,(($Q9       /$E9       )*100))</f>
        <v>75.508955796671657</v>
      </c>
      <c r="V9" s="40">
        <f t="shared" ref="V9:W9" si="3">SUM(V10:V27)</f>
        <v>3519000</v>
      </c>
      <c r="W9" s="41">
        <f t="shared" si="3"/>
        <v>0</v>
      </c>
    </row>
    <row r="10" spans="1:23" ht="13" x14ac:dyDescent="0.3">
      <c r="A10" s="23" t="s">
        <v>36</v>
      </c>
      <c r="B10" s="42">
        <v>18263000</v>
      </c>
      <c r="C10" s="42"/>
      <c r="D10" s="42"/>
      <c r="E10" s="42">
        <f t="shared" ref="E10:E41" si="4">$B10      +$C10      +$D10</f>
        <v>18263000</v>
      </c>
      <c r="F10" s="43">
        <v>18263000</v>
      </c>
      <c r="G10" s="44">
        <v>18263000</v>
      </c>
      <c r="H10" s="43">
        <v>1959000</v>
      </c>
      <c r="I10" s="44">
        <v>133201</v>
      </c>
      <c r="J10" s="43">
        <v>6285000</v>
      </c>
      <c r="K10" s="44">
        <v>8645976</v>
      </c>
      <c r="L10" s="43">
        <v>4104000</v>
      </c>
      <c r="M10" s="44">
        <v>3197720</v>
      </c>
      <c r="N10" s="43"/>
      <c r="O10" s="44"/>
      <c r="P10" s="43">
        <f t="shared" ref="P10:P41" si="5">$H10      +$J10      +$L10      +$N10</f>
        <v>12348000</v>
      </c>
      <c r="Q10" s="44">
        <f t="shared" ref="Q10:Q41" si="6">$I10      +$K10      +$M10      +$O10</f>
        <v>11976897</v>
      </c>
      <c r="R10" s="24">
        <f t="shared" ref="R10:R41" si="7">IF(($J10      =0),0,((($L10      -$J10      )/$J10      )*100))</f>
        <v>-34.701670644391406</v>
      </c>
      <c r="S10" s="25">
        <f t="shared" ref="S10:S41" si="8">IF(($K10      =0),0,((($M10      -$K10      )/$K10      )*100))</f>
        <v>-63.014933189728964</v>
      </c>
      <c r="T10" s="24">
        <f t="shared" ref="T10:T41" si="9">IF(($E10      =0),0,(($P10      /$E10      )*100))</f>
        <v>67.612111920275964</v>
      </c>
      <c r="U10" s="26">
        <f t="shared" ref="U10:U41" si="10">IF(($E10      =0),0,(($Q10      /$E10      )*100))</f>
        <v>65.580118271915893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10400000</v>
      </c>
      <c r="C13" s="42"/>
      <c r="D13" s="42"/>
      <c r="E13" s="42">
        <f t="shared" si="4"/>
        <v>10400000</v>
      </c>
      <c r="F13" s="43">
        <v>10400000</v>
      </c>
      <c r="G13" s="44">
        <v>10400000</v>
      </c>
      <c r="H13" s="43"/>
      <c r="I13" s="44"/>
      <c r="J13" s="43">
        <v>4260000</v>
      </c>
      <c r="K13" s="44">
        <v>6757956</v>
      </c>
      <c r="L13" s="43">
        <v>6140000</v>
      </c>
      <c r="M13" s="44">
        <v>2908279</v>
      </c>
      <c r="N13" s="43"/>
      <c r="O13" s="44"/>
      <c r="P13" s="43">
        <f t="shared" si="5"/>
        <v>10400000</v>
      </c>
      <c r="Q13" s="44">
        <f t="shared" si="6"/>
        <v>9666235</v>
      </c>
      <c r="R13" s="24">
        <f t="shared" si="7"/>
        <v>44.131455399061032</v>
      </c>
      <c r="S13" s="25">
        <f t="shared" si="8"/>
        <v>-56.96510897673793</v>
      </c>
      <c r="T13" s="24">
        <f t="shared" si="9"/>
        <v>100</v>
      </c>
      <c r="U13" s="26">
        <f t="shared" si="10"/>
        <v>92.94456730769231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>
        <v>3519000</v>
      </c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3533000</v>
      </c>
      <c r="C28" s="39">
        <f t="shared" si="11"/>
        <v>0</v>
      </c>
      <c r="D28" s="39">
        <f t="shared" si="11"/>
        <v>0</v>
      </c>
      <c r="E28" s="39">
        <f t="shared" si="11"/>
        <v>3533000</v>
      </c>
      <c r="F28" s="40">
        <f t="shared" si="11"/>
        <v>3533000</v>
      </c>
      <c r="G28" s="41">
        <f t="shared" si="11"/>
        <v>3533000</v>
      </c>
      <c r="H28" s="40">
        <f t="shared" si="11"/>
        <v>592000</v>
      </c>
      <c r="I28" s="41">
        <f t="shared" si="11"/>
        <v>542357</v>
      </c>
      <c r="J28" s="40">
        <f t="shared" si="11"/>
        <v>1125000</v>
      </c>
      <c r="K28" s="41">
        <f t="shared" si="11"/>
        <v>1125486</v>
      </c>
      <c r="L28" s="40">
        <f t="shared" si="11"/>
        <v>762000</v>
      </c>
      <c r="M28" s="41">
        <f t="shared" si="11"/>
        <v>760584</v>
      </c>
      <c r="N28" s="40">
        <f t="shared" si="11"/>
        <v>0</v>
      </c>
      <c r="O28" s="41">
        <f t="shared" si="11"/>
        <v>0</v>
      </c>
      <c r="P28" s="40">
        <f t="shared" si="11"/>
        <v>2479000</v>
      </c>
      <c r="Q28" s="41">
        <f t="shared" si="11"/>
        <v>2428427</v>
      </c>
      <c r="R28" s="20">
        <f t="shared" si="7"/>
        <v>-32.266666666666666</v>
      </c>
      <c r="S28" s="21">
        <f t="shared" si="8"/>
        <v>-32.421727147205743</v>
      </c>
      <c r="T28" s="20">
        <f t="shared" si="9"/>
        <v>70.166996886498723</v>
      </c>
      <c r="U28" s="22">
        <f t="shared" si="10"/>
        <v>68.735550523634302</v>
      </c>
      <c r="V28" s="40">
        <f t="shared" ref="V28:W28" si="12">SUM(V29:V42)</f>
        <v>6100000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2000000</v>
      </c>
      <c r="C31" s="42"/>
      <c r="D31" s="42"/>
      <c r="E31" s="42">
        <f t="shared" si="4"/>
        <v>2000000</v>
      </c>
      <c r="F31" s="43">
        <v>2000000</v>
      </c>
      <c r="G31" s="44">
        <v>2000000</v>
      </c>
      <c r="H31" s="43">
        <v>581000</v>
      </c>
      <c r="I31" s="44">
        <v>536237</v>
      </c>
      <c r="J31" s="43">
        <v>233000</v>
      </c>
      <c r="K31" s="44">
        <v>232945</v>
      </c>
      <c r="L31" s="43">
        <v>132000</v>
      </c>
      <c r="M31" s="44">
        <v>130835</v>
      </c>
      <c r="N31" s="43"/>
      <c r="O31" s="44"/>
      <c r="P31" s="43">
        <f t="shared" si="5"/>
        <v>946000</v>
      </c>
      <c r="Q31" s="44">
        <f t="shared" si="6"/>
        <v>900017</v>
      </c>
      <c r="R31" s="24">
        <f t="shared" si="7"/>
        <v>-43.347639484978536</v>
      </c>
      <c r="S31" s="25">
        <f t="shared" si="8"/>
        <v>-43.83438150636416</v>
      </c>
      <c r="T31" s="24">
        <f t="shared" si="9"/>
        <v>47.3</v>
      </c>
      <c r="U31" s="26">
        <f t="shared" si="10"/>
        <v>45.00085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1533000</v>
      </c>
      <c r="C33" s="42"/>
      <c r="D33" s="42"/>
      <c r="E33" s="42">
        <f t="shared" si="4"/>
        <v>1533000</v>
      </c>
      <c r="F33" s="43">
        <v>1533000</v>
      </c>
      <c r="G33" s="44">
        <v>1533000</v>
      </c>
      <c r="H33" s="43">
        <v>11000</v>
      </c>
      <c r="I33" s="44">
        <v>6120</v>
      </c>
      <c r="J33" s="43">
        <v>892000</v>
      </c>
      <c r="K33" s="44">
        <v>892541</v>
      </c>
      <c r="L33" s="43">
        <v>630000</v>
      </c>
      <c r="M33" s="44">
        <v>629749</v>
      </c>
      <c r="N33" s="43"/>
      <c r="O33" s="44"/>
      <c r="P33" s="43">
        <f t="shared" si="5"/>
        <v>1533000</v>
      </c>
      <c r="Q33" s="44">
        <f t="shared" si="6"/>
        <v>1528410</v>
      </c>
      <c r="R33" s="24">
        <f t="shared" si="7"/>
        <v>-29.372197309417043</v>
      </c>
      <c r="S33" s="25">
        <f t="shared" si="8"/>
        <v>-29.443129223195346</v>
      </c>
      <c r="T33" s="24">
        <f t="shared" si="9"/>
        <v>100</v>
      </c>
      <c r="U33" s="26">
        <f t="shared" si="10"/>
        <v>99.700587084148722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>
        <v>6100000</v>
      </c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75470000</v>
      </c>
      <c r="C43" s="45">
        <f t="shared" si="20"/>
        <v>0</v>
      </c>
      <c r="D43" s="45">
        <f t="shared" si="20"/>
        <v>0</v>
      </c>
      <c r="E43" s="45">
        <f t="shared" si="20"/>
        <v>75470000</v>
      </c>
      <c r="F43" s="46">
        <f t="shared" si="20"/>
        <v>74249000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75470000</v>
      </c>
      <c r="C44" s="39">
        <f t="shared" si="22"/>
        <v>0</v>
      </c>
      <c r="D44" s="39">
        <f t="shared" si="22"/>
        <v>0</v>
      </c>
      <c r="E44" s="39">
        <f t="shared" si="22"/>
        <v>75470000</v>
      </c>
      <c r="F44" s="40">
        <f t="shared" si="22"/>
        <v>74249000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>
        <v>16016000</v>
      </c>
      <c r="C45" s="42"/>
      <c r="D45" s="42"/>
      <c r="E45" s="42">
        <f t="shared" si="13"/>
        <v>16016000</v>
      </c>
      <c r="F45" s="43">
        <v>16016000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13454000</v>
      </c>
      <c r="C46" s="42"/>
      <c r="D46" s="42"/>
      <c r="E46" s="42">
        <f t="shared" si="13"/>
        <v>13454000</v>
      </c>
      <c r="F46" s="43">
        <v>12233000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>
        <v>46000000</v>
      </c>
      <c r="C55" s="42"/>
      <c r="D55" s="42"/>
      <c r="E55" s="42">
        <f t="shared" si="13"/>
        <v>46000000</v>
      </c>
      <c r="F55" s="43">
        <v>46000000</v>
      </c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107666000</v>
      </c>
      <c r="C61" s="39">
        <f t="shared" si="26"/>
        <v>0</v>
      </c>
      <c r="D61" s="39">
        <f t="shared" si="26"/>
        <v>0</v>
      </c>
      <c r="E61" s="39">
        <f t="shared" si="26"/>
        <v>107666000</v>
      </c>
      <c r="F61" s="40">
        <f t="shared" si="26"/>
        <v>106445000</v>
      </c>
      <c r="G61" s="41">
        <f t="shared" si="26"/>
        <v>32196000</v>
      </c>
      <c r="H61" s="40">
        <f t="shared" si="26"/>
        <v>2551000</v>
      </c>
      <c r="I61" s="41">
        <f t="shared" si="26"/>
        <v>675558</v>
      </c>
      <c r="J61" s="40">
        <f t="shared" si="26"/>
        <v>11670000</v>
      </c>
      <c r="K61" s="41">
        <f t="shared" si="26"/>
        <v>16529418</v>
      </c>
      <c r="L61" s="40">
        <f t="shared" si="26"/>
        <v>11006000</v>
      </c>
      <c r="M61" s="41">
        <f t="shared" si="26"/>
        <v>6866583</v>
      </c>
      <c r="N61" s="40">
        <f t="shared" si="26"/>
        <v>0</v>
      </c>
      <c r="O61" s="41">
        <f t="shared" si="26"/>
        <v>0</v>
      </c>
      <c r="P61" s="40">
        <f t="shared" si="26"/>
        <v>25227000</v>
      </c>
      <c r="Q61" s="41">
        <f t="shared" si="26"/>
        <v>24071559</v>
      </c>
      <c r="R61" s="20">
        <f t="shared" si="16"/>
        <v>-5.689802913453299</v>
      </c>
      <c r="S61" s="21">
        <f t="shared" si="17"/>
        <v>-58.458410332414616</v>
      </c>
      <c r="T61" s="20">
        <f t="shared" si="18"/>
        <v>23.430795237122211</v>
      </c>
      <c r="U61" s="22">
        <f t="shared" si="19"/>
        <v>22.357623576616572</v>
      </c>
      <c r="V61" s="40">
        <f t="shared" ref="V61:W61" si="27">+V8+V43</f>
        <v>9619000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107666000</v>
      </c>
      <c r="C65" s="48">
        <f t="shared" si="30"/>
        <v>0</v>
      </c>
      <c r="D65" s="48">
        <f t="shared" si="30"/>
        <v>0</v>
      </c>
      <c r="E65" s="48">
        <f t="shared" si="30"/>
        <v>107666000</v>
      </c>
      <c r="F65" s="49">
        <f t="shared" si="30"/>
        <v>106445000</v>
      </c>
      <c r="G65" s="50">
        <f t="shared" si="30"/>
        <v>32196000</v>
      </c>
      <c r="H65" s="49">
        <f t="shared" si="30"/>
        <v>2551000</v>
      </c>
      <c r="I65" s="50">
        <f t="shared" si="30"/>
        <v>675558</v>
      </c>
      <c r="J65" s="49">
        <f t="shared" si="30"/>
        <v>11670000</v>
      </c>
      <c r="K65" s="50">
        <f t="shared" si="30"/>
        <v>16529418</v>
      </c>
      <c r="L65" s="49">
        <f t="shared" si="30"/>
        <v>11006000</v>
      </c>
      <c r="M65" s="51">
        <f t="shared" si="30"/>
        <v>6866583</v>
      </c>
      <c r="N65" s="49">
        <f t="shared" si="30"/>
        <v>0</v>
      </c>
      <c r="O65" s="50">
        <f t="shared" si="30"/>
        <v>0</v>
      </c>
      <c r="P65" s="49">
        <f t="shared" si="30"/>
        <v>25227000</v>
      </c>
      <c r="Q65" s="50">
        <f t="shared" si="30"/>
        <v>24071559</v>
      </c>
      <c r="R65" s="34">
        <f t="shared" si="16"/>
        <v>-5.689802913453299</v>
      </c>
      <c r="S65" s="35">
        <f t="shared" si="17"/>
        <v>-58.458410332414616</v>
      </c>
      <c r="T65" s="34">
        <f t="shared" si="18"/>
        <v>23.430795237122211</v>
      </c>
      <c r="U65" s="35">
        <f t="shared" si="19"/>
        <v>22.357623576616572</v>
      </c>
      <c r="V65" s="49">
        <f>+V61+V62</f>
        <v>9619000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121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122</v>
      </c>
    </row>
    <row r="74" spans="1:23" x14ac:dyDescent="0.25">
      <c r="A74" t="s">
        <v>123</v>
      </c>
    </row>
    <row r="75" spans="1:23" x14ac:dyDescent="0.25">
      <c r="A75" t="s">
        <v>124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125</v>
      </c>
      <c r="G78" s="5" t="s">
        <v>126</v>
      </c>
      <c r="W78" s="5"/>
    </row>
    <row r="80" spans="1:23" x14ac:dyDescent="0.25">
      <c r="A80" t="s">
        <v>127</v>
      </c>
      <c r="G80" t="s">
        <v>127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128</v>
      </c>
      <c r="B6" s="9" t="s">
        <v>1</v>
      </c>
      <c r="C6" s="9" t="s">
        <v>128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30712000</v>
      </c>
      <c r="C8" s="36">
        <f t="shared" si="0"/>
        <v>0</v>
      </c>
      <c r="D8" s="36">
        <f t="shared" si="0"/>
        <v>0</v>
      </c>
      <c r="E8" s="36">
        <f t="shared" si="0"/>
        <v>30712000</v>
      </c>
      <c r="F8" s="37">
        <f t="shared" si="0"/>
        <v>30712000</v>
      </c>
      <c r="G8" s="38">
        <f t="shared" si="0"/>
        <v>30712000</v>
      </c>
      <c r="H8" s="37">
        <f t="shared" si="0"/>
        <v>6396000</v>
      </c>
      <c r="I8" s="38">
        <f t="shared" si="0"/>
        <v>3147890</v>
      </c>
      <c r="J8" s="37">
        <f t="shared" si="0"/>
        <v>8117000</v>
      </c>
      <c r="K8" s="38">
        <f t="shared" si="0"/>
        <v>9154566</v>
      </c>
      <c r="L8" s="37">
        <f t="shared" si="0"/>
        <v>3161000</v>
      </c>
      <c r="M8" s="38">
        <f t="shared" si="0"/>
        <v>7364690</v>
      </c>
      <c r="N8" s="37">
        <f t="shared" si="0"/>
        <v>0</v>
      </c>
      <c r="O8" s="38">
        <f t="shared" si="0"/>
        <v>0</v>
      </c>
      <c r="P8" s="37">
        <f t="shared" si="0"/>
        <v>17674000</v>
      </c>
      <c r="Q8" s="38">
        <f t="shared" si="0"/>
        <v>19667146</v>
      </c>
      <c r="R8" s="16">
        <f>IF(($J8       =0),0,((($L8       -$J8       )/$J8       )*100))</f>
        <v>-61.057040778612794</v>
      </c>
      <c r="S8" s="17">
        <f>IF(($K8       =0),0,((($M8       -$K8       )/$K8       )*100))</f>
        <v>-19.551729705154784</v>
      </c>
      <c r="T8" s="16">
        <f>IF(($E8       =0),0,(($P8       /$E8       )*100))</f>
        <v>57.547538421463919</v>
      </c>
      <c r="U8" s="18">
        <f>IF(($E8       =0),0,(($Q8       /$E8       )*100))</f>
        <v>64.037333941130498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27212000</v>
      </c>
      <c r="C9" s="39">
        <f t="shared" si="2"/>
        <v>0</v>
      </c>
      <c r="D9" s="39">
        <f t="shared" si="2"/>
        <v>0</v>
      </c>
      <c r="E9" s="39">
        <f t="shared" si="2"/>
        <v>27212000</v>
      </c>
      <c r="F9" s="40">
        <f t="shared" si="2"/>
        <v>27212000</v>
      </c>
      <c r="G9" s="41">
        <f t="shared" si="2"/>
        <v>27212000</v>
      </c>
      <c r="H9" s="40">
        <f t="shared" si="2"/>
        <v>6046000</v>
      </c>
      <c r="I9" s="41">
        <f t="shared" si="2"/>
        <v>2797266</v>
      </c>
      <c r="J9" s="40">
        <f t="shared" si="2"/>
        <v>6742000</v>
      </c>
      <c r="K9" s="41">
        <f t="shared" si="2"/>
        <v>7755250</v>
      </c>
      <c r="L9" s="40">
        <f t="shared" si="2"/>
        <v>2557000</v>
      </c>
      <c r="M9" s="41">
        <f t="shared" si="2"/>
        <v>6698583</v>
      </c>
      <c r="N9" s="40">
        <f t="shared" si="2"/>
        <v>0</v>
      </c>
      <c r="O9" s="41">
        <f t="shared" si="2"/>
        <v>0</v>
      </c>
      <c r="P9" s="40">
        <f t="shared" si="2"/>
        <v>15345000</v>
      </c>
      <c r="Q9" s="41">
        <f t="shared" si="2"/>
        <v>17251099</v>
      </c>
      <c r="R9" s="20">
        <f>IF(($J9       =0),0,((($L9       -$J9       )/$J9       )*100))</f>
        <v>-62.073568673983978</v>
      </c>
      <c r="S9" s="21">
        <f>IF(($K9       =0),0,((($M9       -$K9       )/$K9       )*100))</f>
        <v>-13.625182940588635</v>
      </c>
      <c r="T9" s="20">
        <f>IF(($E9       =0),0,(($P9       /$E9       )*100))</f>
        <v>56.390562986917537</v>
      </c>
      <c r="U9" s="22">
        <f>IF(($E9       =0),0,(($Q9       /$E9       )*100))</f>
        <v>63.395189622225487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16912000</v>
      </c>
      <c r="C10" s="42"/>
      <c r="D10" s="42"/>
      <c r="E10" s="42">
        <f t="shared" ref="E10:E41" si="4">$B10      +$C10      +$D10</f>
        <v>16912000</v>
      </c>
      <c r="F10" s="43">
        <v>16912000</v>
      </c>
      <c r="G10" s="44">
        <v>16912000</v>
      </c>
      <c r="H10" s="43">
        <v>2296000</v>
      </c>
      <c r="I10" s="44">
        <v>2797266</v>
      </c>
      <c r="J10" s="43">
        <v>5047000</v>
      </c>
      <c r="K10" s="44">
        <v>5046539</v>
      </c>
      <c r="L10" s="43">
        <v>2557000</v>
      </c>
      <c r="M10" s="44">
        <v>2834241</v>
      </c>
      <c r="N10" s="43"/>
      <c r="O10" s="44"/>
      <c r="P10" s="43">
        <f t="shared" ref="P10:P41" si="5">$H10      +$J10      +$L10      +$N10</f>
        <v>9900000</v>
      </c>
      <c r="Q10" s="44">
        <f t="shared" ref="Q10:Q41" si="6">$I10      +$K10      +$M10      +$O10</f>
        <v>10678046</v>
      </c>
      <c r="R10" s="24">
        <f t="shared" ref="R10:R41" si="7">IF(($J10      =0),0,((($L10      -$J10      )/$J10      )*100))</f>
        <v>-49.336239350108976</v>
      </c>
      <c r="S10" s="25">
        <f t="shared" ref="S10:S41" si="8">IF(($K10      =0),0,((($M10      -$K10      )/$K10      )*100))</f>
        <v>-43.837925358349558</v>
      </c>
      <c r="T10" s="24">
        <f t="shared" ref="T10:T41" si="9">IF(($E10      =0),0,(($P10      /$E10      )*100))</f>
        <v>58.538315988647113</v>
      </c>
      <c r="U10" s="26">
        <f t="shared" ref="U10:U41" si="10">IF(($E10      =0),0,(($Q10      /$E10      )*100))</f>
        <v>63.138871807000953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10300000</v>
      </c>
      <c r="C13" s="42"/>
      <c r="D13" s="42"/>
      <c r="E13" s="42">
        <f t="shared" si="4"/>
        <v>10300000</v>
      </c>
      <c r="F13" s="43">
        <v>10300000</v>
      </c>
      <c r="G13" s="44">
        <v>10300000</v>
      </c>
      <c r="H13" s="43">
        <v>3750000</v>
      </c>
      <c r="I13" s="44"/>
      <c r="J13" s="43">
        <v>1695000</v>
      </c>
      <c r="K13" s="44">
        <v>2708711</v>
      </c>
      <c r="L13" s="43"/>
      <c r="M13" s="44">
        <v>3864342</v>
      </c>
      <c r="N13" s="43"/>
      <c r="O13" s="44"/>
      <c r="P13" s="43">
        <f t="shared" si="5"/>
        <v>5445000</v>
      </c>
      <c r="Q13" s="44">
        <f t="shared" si="6"/>
        <v>6573053</v>
      </c>
      <c r="R13" s="24">
        <f t="shared" si="7"/>
        <v>-100</v>
      </c>
      <c r="S13" s="25">
        <f t="shared" si="8"/>
        <v>42.663503046282905</v>
      </c>
      <c r="T13" s="24">
        <f t="shared" si="9"/>
        <v>52.864077669902912</v>
      </c>
      <c r="U13" s="26">
        <f t="shared" si="10"/>
        <v>63.81604854368932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3500000</v>
      </c>
      <c r="C28" s="39">
        <f t="shared" si="11"/>
        <v>0</v>
      </c>
      <c r="D28" s="39">
        <f t="shared" si="11"/>
        <v>0</v>
      </c>
      <c r="E28" s="39">
        <f t="shared" si="11"/>
        <v>3500000</v>
      </c>
      <c r="F28" s="40">
        <f t="shared" si="11"/>
        <v>3500000</v>
      </c>
      <c r="G28" s="41">
        <f t="shared" si="11"/>
        <v>3500000</v>
      </c>
      <c r="H28" s="40">
        <f t="shared" si="11"/>
        <v>350000</v>
      </c>
      <c r="I28" s="41">
        <f t="shared" si="11"/>
        <v>350624</v>
      </c>
      <c r="J28" s="40">
        <f t="shared" si="11"/>
        <v>1375000</v>
      </c>
      <c r="K28" s="41">
        <f t="shared" si="11"/>
        <v>1399316</v>
      </c>
      <c r="L28" s="40">
        <f t="shared" si="11"/>
        <v>604000</v>
      </c>
      <c r="M28" s="41">
        <f t="shared" si="11"/>
        <v>666107</v>
      </c>
      <c r="N28" s="40">
        <f t="shared" si="11"/>
        <v>0</v>
      </c>
      <c r="O28" s="41">
        <f t="shared" si="11"/>
        <v>0</v>
      </c>
      <c r="P28" s="40">
        <f t="shared" si="11"/>
        <v>2329000</v>
      </c>
      <c r="Q28" s="41">
        <f t="shared" si="11"/>
        <v>2416047</v>
      </c>
      <c r="R28" s="20">
        <f t="shared" si="7"/>
        <v>-56.072727272727278</v>
      </c>
      <c r="S28" s="21">
        <f t="shared" si="8"/>
        <v>-52.39767143375763</v>
      </c>
      <c r="T28" s="20">
        <f t="shared" si="9"/>
        <v>66.542857142857144</v>
      </c>
      <c r="U28" s="22">
        <f t="shared" si="10"/>
        <v>69.029914285714284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1800000</v>
      </c>
      <c r="C31" s="42"/>
      <c r="D31" s="42"/>
      <c r="E31" s="42">
        <f t="shared" si="4"/>
        <v>1800000</v>
      </c>
      <c r="F31" s="43">
        <v>1800000</v>
      </c>
      <c r="G31" s="44">
        <v>1800000</v>
      </c>
      <c r="H31" s="43">
        <v>182000</v>
      </c>
      <c r="I31" s="44">
        <v>182141</v>
      </c>
      <c r="J31" s="43">
        <v>556000</v>
      </c>
      <c r="K31" s="44">
        <v>555049</v>
      </c>
      <c r="L31" s="43">
        <v>89000</v>
      </c>
      <c r="M31" s="44">
        <v>174126</v>
      </c>
      <c r="N31" s="43"/>
      <c r="O31" s="44"/>
      <c r="P31" s="43">
        <f t="shared" si="5"/>
        <v>827000</v>
      </c>
      <c r="Q31" s="44">
        <f t="shared" si="6"/>
        <v>911316</v>
      </c>
      <c r="R31" s="24">
        <f t="shared" si="7"/>
        <v>-83.992805755395679</v>
      </c>
      <c r="S31" s="25">
        <f t="shared" si="8"/>
        <v>-68.628715662941474</v>
      </c>
      <c r="T31" s="24">
        <f t="shared" si="9"/>
        <v>45.944444444444443</v>
      </c>
      <c r="U31" s="26">
        <f t="shared" si="10"/>
        <v>50.628666666666668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1700000</v>
      </c>
      <c r="C33" s="42"/>
      <c r="D33" s="42"/>
      <c r="E33" s="42">
        <f t="shared" si="4"/>
        <v>1700000</v>
      </c>
      <c r="F33" s="43">
        <v>1700000</v>
      </c>
      <c r="G33" s="44">
        <v>1700000</v>
      </c>
      <c r="H33" s="43">
        <v>168000</v>
      </c>
      <c r="I33" s="44">
        <v>168483</v>
      </c>
      <c r="J33" s="43">
        <v>819000</v>
      </c>
      <c r="K33" s="44">
        <v>844267</v>
      </c>
      <c r="L33" s="43">
        <v>515000</v>
      </c>
      <c r="M33" s="44">
        <v>491981</v>
      </c>
      <c r="N33" s="43"/>
      <c r="O33" s="44"/>
      <c r="P33" s="43">
        <f t="shared" si="5"/>
        <v>1502000</v>
      </c>
      <c r="Q33" s="44">
        <f t="shared" si="6"/>
        <v>1504731</v>
      </c>
      <c r="R33" s="24">
        <f t="shared" si="7"/>
        <v>-37.118437118437122</v>
      </c>
      <c r="S33" s="25">
        <f t="shared" si="8"/>
        <v>-41.726847075628918</v>
      </c>
      <c r="T33" s="24">
        <f t="shared" si="9"/>
        <v>88.352941176470594</v>
      </c>
      <c r="U33" s="26">
        <f t="shared" si="10"/>
        <v>88.513588235294122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30712000</v>
      </c>
      <c r="C61" s="39">
        <f t="shared" si="26"/>
        <v>0</v>
      </c>
      <c r="D61" s="39">
        <f t="shared" si="26"/>
        <v>0</v>
      </c>
      <c r="E61" s="39">
        <f t="shared" si="26"/>
        <v>30712000</v>
      </c>
      <c r="F61" s="40">
        <f t="shared" si="26"/>
        <v>30712000</v>
      </c>
      <c r="G61" s="41">
        <f t="shared" si="26"/>
        <v>30712000</v>
      </c>
      <c r="H61" s="40">
        <f t="shared" si="26"/>
        <v>6396000</v>
      </c>
      <c r="I61" s="41">
        <f t="shared" si="26"/>
        <v>3147890</v>
      </c>
      <c r="J61" s="40">
        <f t="shared" si="26"/>
        <v>8117000</v>
      </c>
      <c r="K61" s="41">
        <f t="shared" si="26"/>
        <v>9154566</v>
      </c>
      <c r="L61" s="40">
        <f t="shared" si="26"/>
        <v>3161000</v>
      </c>
      <c r="M61" s="41">
        <f t="shared" si="26"/>
        <v>7364690</v>
      </c>
      <c r="N61" s="40">
        <f t="shared" si="26"/>
        <v>0</v>
      </c>
      <c r="O61" s="41">
        <f t="shared" si="26"/>
        <v>0</v>
      </c>
      <c r="P61" s="40">
        <f t="shared" si="26"/>
        <v>17674000</v>
      </c>
      <c r="Q61" s="41">
        <f t="shared" si="26"/>
        <v>19667146</v>
      </c>
      <c r="R61" s="20">
        <f t="shared" si="16"/>
        <v>-61.057040778612794</v>
      </c>
      <c r="S61" s="21">
        <f t="shared" si="17"/>
        <v>-19.551729705154784</v>
      </c>
      <c r="T61" s="20">
        <f t="shared" si="18"/>
        <v>57.547538421463919</v>
      </c>
      <c r="U61" s="22">
        <f t="shared" si="19"/>
        <v>64.037333941130498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30712000</v>
      </c>
      <c r="C65" s="48">
        <f t="shared" si="30"/>
        <v>0</v>
      </c>
      <c r="D65" s="48">
        <f t="shared" si="30"/>
        <v>0</v>
      </c>
      <c r="E65" s="48">
        <f t="shared" si="30"/>
        <v>30712000</v>
      </c>
      <c r="F65" s="49">
        <f t="shared" si="30"/>
        <v>30712000</v>
      </c>
      <c r="G65" s="50">
        <f t="shared" si="30"/>
        <v>30712000</v>
      </c>
      <c r="H65" s="49">
        <f t="shared" si="30"/>
        <v>6396000</v>
      </c>
      <c r="I65" s="50">
        <f t="shared" si="30"/>
        <v>3147890</v>
      </c>
      <c r="J65" s="49">
        <f t="shared" si="30"/>
        <v>8117000</v>
      </c>
      <c r="K65" s="50">
        <f t="shared" si="30"/>
        <v>9154566</v>
      </c>
      <c r="L65" s="49">
        <f t="shared" si="30"/>
        <v>3161000</v>
      </c>
      <c r="M65" s="51">
        <f t="shared" si="30"/>
        <v>7364690</v>
      </c>
      <c r="N65" s="49">
        <f t="shared" si="30"/>
        <v>0</v>
      </c>
      <c r="O65" s="50">
        <f t="shared" si="30"/>
        <v>0</v>
      </c>
      <c r="P65" s="49">
        <f t="shared" si="30"/>
        <v>17674000</v>
      </c>
      <c r="Q65" s="50">
        <f t="shared" si="30"/>
        <v>19667146</v>
      </c>
      <c r="R65" s="34">
        <f t="shared" si="16"/>
        <v>-61.057040778612794</v>
      </c>
      <c r="S65" s="35">
        <f t="shared" si="17"/>
        <v>-19.551729705154784</v>
      </c>
      <c r="T65" s="34">
        <f t="shared" si="18"/>
        <v>57.547538421463919</v>
      </c>
      <c r="U65" s="35">
        <f t="shared" si="19"/>
        <v>64.037333941130498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121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122</v>
      </c>
    </row>
    <row r="74" spans="1:23" x14ac:dyDescent="0.25">
      <c r="A74" t="s">
        <v>123</v>
      </c>
    </row>
    <row r="75" spans="1:23" x14ac:dyDescent="0.25">
      <c r="A75" t="s">
        <v>124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125</v>
      </c>
      <c r="G78" s="5" t="s">
        <v>126</v>
      </c>
      <c r="W78" s="5"/>
    </row>
    <row r="80" spans="1:23" x14ac:dyDescent="0.25">
      <c r="A80" t="s">
        <v>127</v>
      </c>
      <c r="G80" t="s">
        <v>127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D249833-DD0F-4FFC-A5C1-804BDEC6D323}"/>
</file>

<file path=customXml/itemProps2.xml><?xml version="1.0" encoding="utf-8"?>
<ds:datastoreItem xmlns:ds="http://schemas.openxmlformats.org/officeDocument/2006/customXml" ds:itemID="{DAE88ED9-D633-49EA-A859-1753B283FFD4}"/>
</file>

<file path=customXml/itemProps3.xml><?xml version="1.0" encoding="utf-8"?>
<ds:datastoreItem xmlns:ds="http://schemas.openxmlformats.org/officeDocument/2006/customXml" ds:itemID="{B67D14FD-F719-481D-BD16-05A5322008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30</vt:i4>
      </vt:variant>
    </vt:vector>
  </HeadingPairs>
  <TitlesOfParts>
    <vt:vector size="60" baseType="lpstr">
      <vt:lpstr>CPT</vt:lpstr>
      <vt:lpstr>DC1</vt:lpstr>
      <vt:lpstr>DC2</vt:lpstr>
      <vt:lpstr>DC3</vt:lpstr>
      <vt:lpstr>DC4</vt:lpstr>
      <vt:lpstr>DC5</vt:lpstr>
      <vt:lpstr>WC011</vt:lpstr>
      <vt:lpstr>WC012</vt:lpstr>
      <vt:lpstr>WC013</vt:lpstr>
      <vt:lpstr>WC014</vt:lpstr>
      <vt:lpstr>WC015</vt:lpstr>
      <vt:lpstr>WC022</vt:lpstr>
      <vt:lpstr>WC023</vt:lpstr>
      <vt:lpstr>WC024</vt:lpstr>
      <vt:lpstr>WC025</vt:lpstr>
      <vt:lpstr>WC026</vt:lpstr>
      <vt:lpstr>WC031</vt:lpstr>
      <vt:lpstr>WC032</vt:lpstr>
      <vt:lpstr>WC033</vt:lpstr>
      <vt:lpstr>WC034</vt:lpstr>
      <vt:lpstr>WC041</vt:lpstr>
      <vt:lpstr>WC042</vt:lpstr>
      <vt:lpstr>WC043</vt:lpstr>
      <vt:lpstr>WC044</vt:lpstr>
      <vt:lpstr>WC045</vt:lpstr>
      <vt:lpstr>WC047</vt:lpstr>
      <vt:lpstr>WC048</vt:lpstr>
      <vt:lpstr>WC051</vt:lpstr>
      <vt:lpstr>WC052</vt:lpstr>
      <vt:lpstr>WC053</vt:lpstr>
      <vt:lpstr>CPT!Print_Area</vt:lpstr>
      <vt:lpstr>'DC1'!Print_Area</vt:lpstr>
      <vt:lpstr>'DC2'!Print_Area</vt:lpstr>
      <vt:lpstr>'DC3'!Print_Area</vt:lpstr>
      <vt:lpstr>'DC4'!Print_Area</vt:lpstr>
      <vt:lpstr>'DC5'!Print_Area</vt:lpstr>
      <vt:lpstr>'WC011'!Print_Area</vt:lpstr>
      <vt:lpstr>'WC012'!Print_Area</vt:lpstr>
      <vt:lpstr>'WC013'!Print_Area</vt:lpstr>
      <vt:lpstr>'WC014'!Print_Area</vt:lpstr>
      <vt:lpstr>'WC015'!Print_Area</vt:lpstr>
      <vt:lpstr>'WC022'!Print_Area</vt:lpstr>
      <vt:lpstr>'WC023'!Print_Area</vt:lpstr>
      <vt:lpstr>'WC024'!Print_Area</vt:lpstr>
      <vt:lpstr>'WC025'!Print_Area</vt:lpstr>
      <vt:lpstr>'WC026'!Print_Area</vt:lpstr>
      <vt:lpstr>'WC031'!Print_Area</vt:lpstr>
      <vt:lpstr>'WC032'!Print_Area</vt:lpstr>
      <vt:lpstr>'WC033'!Print_Area</vt:lpstr>
      <vt:lpstr>'WC034'!Print_Area</vt:lpstr>
      <vt:lpstr>'WC041'!Print_Area</vt:lpstr>
      <vt:lpstr>'WC042'!Print_Area</vt:lpstr>
      <vt:lpstr>'WC043'!Print_Area</vt:lpstr>
      <vt:lpstr>'WC044'!Print_Area</vt:lpstr>
      <vt:lpstr>'WC045'!Print_Area</vt:lpstr>
      <vt:lpstr>'WC047'!Print_Area</vt:lpstr>
      <vt:lpstr>'WC048'!Print_Area</vt:lpstr>
      <vt:lpstr>'WC051'!Print_Area</vt:lpstr>
      <vt:lpstr>'WC052'!Print_Area</vt:lpstr>
      <vt:lpstr>'WC053'!Print_Area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Kgothatso Matlala</cp:lastModifiedBy>
  <dcterms:created xsi:type="dcterms:W3CDTF">2026-05-07T11:35:17Z</dcterms:created>
  <dcterms:modified xsi:type="dcterms:W3CDTF">2026-05-07T11:37:14Z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